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gemmaoberth/Library/CloudStorage/Dropbox/Consulting/Clients/Global Fund/PPR Scorecard/"/>
    </mc:Choice>
  </mc:AlternateContent>
  <xr:revisionPtr revIDLastSave="0" documentId="13_ncr:1_{8DBD32D1-416F-604D-8DFF-6F196C9CD117}" xr6:coauthVersionLast="47" xr6:coauthVersionMax="47" xr10:uidLastSave="{00000000-0000-0000-0000-000000000000}"/>
  <bookViews>
    <workbookView xWindow="400" yWindow="540" windowWidth="43180" windowHeight="22040" xr2:uid="{00000000-000D-0000-FFFF-FFFF00000000}"/>
  </bookViews>
  <sheets>
    <sheet name="Instructions" sheetId="9" r:id="rId1"/>
    <sheet name="Dashboard" sheetId="8" r:id="rId2"/>
    <sheet name="Engagement" sheetId="5" r:id="rId3"/>
    <sheet name="Equality" sheetId="7" r:id="rId4"/>
    <sheet name="Rights" sheetId="6" r:id="rId5"/>
    <sheet name="Action Plan" sheetId="3" r:id="rId6"/>
    <sheet name="Resources and Glossary" sheetId="4" r:id="rId7"/>
    <sheet name="Framework (For Reference)" sheetId="11" r:id="rId8"/>
    <sheet name="Dashboard Inputs" sheetId="10" state="hidden" r:id="rId9"/>
  </sheets>
  <externalReferences>
    <externalReference r:id="rId10"/>
  </externalReferences>
  <definedNames>
    <definedName name="_xlnm._FilterDatabase" localSheetId="7" hidden="1">'Framework (For Reference)'!$B$2:$F$71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PVw0C+GNSYQCWfQ6OtXqMSXknSyCM98fMGHcC0uivQw="/>
    </ext>
  </extLst>
</workbook>
</file>

<file path=xl/calcChain.xml><?xml version="1.0" encoding="utf-8"?>
<calcChain xmlns="http://schemas.openxmlformats.org/spreadsheetml/2006/main">
  <c r="F7" i="5" l="1"/>
  <c r="F25" i="10"/>
  <c r="F24" i="10"/>
  <c r="F23" i="10"/>
  <c r="F27" i="10" s="1"/>
  <c r="G12" i="6"/>
  <c r="F12" i="6"/>
  <c r="G11" i="6"/>
  <c r="F11" i="6"/>
  <c r="G10" i="6"/>
  <c r="F10" i="6"/>
  <c r="G9" i="6"/>
  <c r="F9" i="6"/>
  <c r="G8" i="6"/>
  <c r="F8" i="6"/>
  <c r="G7" i="6"/>
  <c r="F7" i="6"/>
  <c r="G11" i="7"/>
  <c r="F11" i="7"/>
  <c r="G10" i="7"/>
  <c r="F10" i="7"/>
  <c r="G9" i="7"/>
  <c r="F9" i="7"/>
  <c r="G8" i="7"/>
  <c r="F8" i="7"/>
  <c r="G7" i="7"/>
  <c r="F7" i="7"/>
  <c r="G18" i="5"/>
  <c r="F18" i="5"/>
  <c r="G17" i="5"/>
  <c r="F17" i="5"/>
  <c r="G16" i="5"/>
  <c r="F16" i="5"/>
  <c r="G15" i="5"/>
  <c r="F15" i="5"/>
  <c r="G14" i="5"/>
  <c r="F14" i="5"/>
  <c r="G13" i="5"/>
  <c r="F13" i="5"/>
  <c r="G12" i="5"/>
  <c r="F12" i="5"/>
  <c r="G11" i="5"/>
  <c r="F11" i="5"/>
  <c r="G10" i="5"/>
  <c r="F10" i="5"/>
  <c r="G9" i="5"/>
  <c r="F9" i="5"/>
  <c r="F8" i="5"/>
  <c r="G8" i="5"/>
  <c r="G7" i="5"/>
  <c r="G25" i="10" l="1"/>
  <c r="J18" i="10"/>
  <c r="K19" i="10"/>
  <c r="O18" i="10"/>
  <c r="O19" i="10"/>
  <c r="O20" i="10"/>
  <c r="I19" i="10"/>
  <c r="J19" i="10"/>
  <c r="K20" i="10"/>
  <c r="P19" i="10"/>
  <c r="P20" i="10"/>
  <c r="I20" i="10"/>
  <c r="J20" i="10"/>
  <c r="P18" i="10"/>
  <c r="K18" i="10"/>
  <c r="C25" i="10"/>
  <c r="M16" i="8" s="1"/>
  <c r="C24" i="10"/>
  <c r="M14" i="8" s="1"/>
  <c r="N18" i="10"/>
  <c r="C23" i="10"/>
  <c r="N19" i="10"/>
  <c r="I18" i="10"/>
  <c r="G23" i="10"/>
  <c r="F19" i="10" s="1"/>
  <c r="N20" i="10"/>
  <c r="G24" i="10"/>
  <c r="M12" i="8" l="1"/>
  <c r="H25" i="10"/>
  <c r="T16" i="8" s="1"/>
  <c r="F17" i="10"/>
  <c r="H23" i="10"/>
  <c r="T12" i="8" s="1"/>
  <c r="C27" i="10"/>
  <c r="C17" i="10" s="1"/>
  <c r="F18" i="10"/>
  <c r="H24" i="10"/>
  <c r="T14" i="8" s="1"/>
  <c r="G27" i="10"/>
  <c r="H27" i="10" s="1"/>
  <c r="G6" i="8" s="1"/>
  <c r="M6" i="8" s="1"/>
  <c r="C19" i="10" l="1"/>
  <c r="C18" i="10"/>
</calcChain>
</file>

<file path=xl/sharedStrings.xml><?xml version="1.0" encoding="utf-8"?>
<sst xmlns="http://schemas.openxmlformats.org/spreadsheetml/2006/main" count="409" uniqueCount="239">
  <si>
    <t xml:space="preserve">The scorecard is designed to support communities in evaluating how PPR efforts at a country or subnational level address key topics related to community engagement, gender equity, right to health and human rights. Simply completing and sharing the results of the scorecard can raise awareness about these topics and the strengths and weaknesses of existing PPR efforts. In most instances, targeted action will be needed to drive specific changes. The planning tool below is designed to support community groups in targeted follow up. In most contexts, community groups will not have the resources to pursue changes in all of the low-scoring areas. Instead, groups are encouraged to identify a limited number of focal areas that are relevant, feasible and impactful. </t>
  </si>
  <si>
    <t>Score</t>
  </si>
  <si>
    <t xml:space="preserve">RESOURCES </t>
  </si>
  <si>
    <t>Resource</t>
  </si>
  <si>
    <t xml:space="preserve">Description </t>
  </si>
  <si>
    <t>Communities in Pandemic Preparedness and Response (COPPER)</t>
  </si>
  <si>
    <t xml:space="preserve">On-line knowledge hub with issue briefs, explainers and many other resources to support community engagement in PPR developed by members of the Global Fund Community Rights and Gender COPPER (Communities in Pandemic Preparedness and Response) Project </t>
  </si>
  <si>
    <t>Gender in Infectious Disease Preparedness Toolkit</t>
  </si>
  <si>
    <t>World Bank-developed tool with detailed explanations and examples, particularly relevant to Section 2 (Gender) in the Scorecard</t>
  </si>
  <si>
    <t>Community Engagement in Pandemic Preparedness and Response</t>
  </si>
  <si>
    <t>Global Fund resource that aims to empower communities to engage with key PPR decision makers and other stakeholders when coordinating interventions and developing policies, strategies, and processes at the national and sub-national levels to strengthen PPR activities.</t>
  </si>
  <si>
    <t>Budget Advocacy Toolkit for Epidemic Preparedness</t>
  </si>
  <si>
    <t>GLOSSARY</t>
  </si>
  <si>
    <t xml:space="preserve">Term </t>
  </si>
  <si>
    <t xml:space="preserve">Explanation </t>
  </si>
  <si>
    <t>IHR</t>
  </si>
  <si>
    <t>International Health Regulations</t>
  </si>
  <si>
    <t xml:space="preserve">The IHR (2005) provide an overarching legal framework that defines countries’ rights and obligations in handling public health events and emergencies that have the potential to cross borders. The JEE and SPAR, defined below, are part of the IHR Monitoring and Evaluation Framework. </t>
  </si>
  <si>
    <t>JEE</t>
  </si>
  <si>
    <t xml:space="preserve">Joint External Evaluation </t>
  </si>
  <si>
    <t>NAPHS</t>
  </si>
  <si>
    <t xml:space="preserve">National Action Plan for Health Security </t>
  </si>
  <si>
    <t xml:space="preserve">PP(P)R </t>
  </si>
  <si>
    <t xml:space="preserve">Pandemic Preparedness (Prevention)  and Response </t>
  </si>
  <si>
    <t xml:space="preserve">The WHO defines pandemic preparedness as “a continuous process of planning, exercising, revising and translating into action national and sub-national pandemic preparedness and response plans." </t>
  </si>
  <si>
    <t>RCCE</t>
  </si>
  <si>
    <t xml:space="preserve">Risk communication and community education </t>
  </si>
  <si>
    <t xml:space="preserve">WHO defines Risk communication as  "the real-time exchange of information, advice and opinions between experts or officials and people who face a hazard or threat to their survival, health, or economic or social wellbeing" and community engagement as "the process of developing relationships and structures that engage communities as equal partners in the creation of emergency response solutions that are acceptable and workable for those they impact."  </t>
  </si>
  <si>
    <t>SPAR</t>
  </si>
  <si>
    <t xml:space="preserve">States Parties Self-Assessment Annual Reporting Tool </t>
  </si>
  <si>
    <t>The SPAR tool consists of 35 indicators for the 15 IHR capacities needed to detect, assess, notify, report and respond to public health risks and acute events of domestic and international concern.</t>
  </si>
  <si>
    <t>Notes / Comments</t>
  </si>
  <si>
    <t>Sub-dimension</t>
  </si>
  <si>
    <t xml:space="preserve">Dimension  </t>
  </si>
  <si>
    <t>The Community Pandemic Preparedness and Response Scorecard</t>
  </si>
  <si>
    <r>
      <t xml:space="preserve">
ENGAGEMENT
</t>
    </r>
    <r>
      <rPr>
        <i/>
        <sz val="16"/>
        <color theme="0"/>
        <rFont val="Arial"/>
        <family val="2"/>
      </rPr>
      <t>Community and civil society leadership and participation in pandemic preparedness and response planning, decision-making and oversight</t>
    </r>
  </si>
  <si>
    <t>Self-Assessment</t>
  </si>
  <si>
    <t>Definition</t>
  </si>
  <si>
    <t>CONSULTATION</t>
  </si>
  <si>
    <t>COORDINATION</t>
  </si>
  <si>
    <t>REPRESENTATION</t>
  </si>
  <si>
    <t>INCLUSION</t>
  </si>
  <si>
    <t>FUNDING</t>
  </si>
  <si>
    <t>INFORMATION</t>
  </si>
  <si>
    <t>ACCOUNTABILITY</t>
  </si>
  <si>
    <t>PARTICIPATION</t>
  </si>
  <si>
    <t>INFLUENCE</t>
  </si>
  <si>
    <t>COLLABORATION</t>
  </si>
  <si>
    <t>COMMUNICATION</t>
  </si>
  <si>
    <t>SUPPORT</t>
  </si>
  <si>
    <t>ASSESSMENT</t>
  </si>
  <si>
    <t>INTEGRATION</t>
  </si>
  <si>
    <t>WORKFORCE</t>
  </si>
  <si>
    <t>MESSAGING</t>
  </si>
  <si>
    <t>VIOLENCE</t>
  </si>
  <si>
    <t xml:space="preserve"> </t>
  </si>
  <si>
    <t>Engagement</t>
  </si>
  <si>
    <t>HOW TO COMPLETE THE COMMUNITY PANDEMIC PREPAREDNESS AND RESPONSE SCORECARD</t>
  </si>
  <si>
    <t>COMMUNITY PANDEMIC PREPAREDNESS AND RESPONSE SCORECARD</t>
  </si>
  <si>
    <t>Overall Score</t>
  </si>
  <si>
    <t>DIMENSION 3 – RIGHTS</t>
  </si>
  <si>
    <t>Robust</t>
  </si>
  <si>
    <t>Moderate</t>
  </si>
  <si>
    <t>Threshold</t>
  </si>
  <si>
    <t>Overall Threshold</t>
  </si>
  <si>
    <t>ROBUST</t>
  </si>
  <si>
    <t xml:space="preserve">Engagement </t>
  </si>
  <si>
    <t>Equality</t>
  </si>
  <si>
    <t>Rights</t>
  </si>
  <si>
    <t>COMMUNITY PPR SCORES, PER DIMENSION</t>
  </si>
  <si>
    <t>THRESHOLD SCORES PER DIMENSION</t>
  </si>
  <si>
    <t>DIMENSIONS PER THRESHOLD SCORES</t>
  </si>
  <si>
    <t>OVERALL SCORE, PER THRESHOLD</t>
  </si>
  <si>
    <t xml:space="preserve">OVERALL SCORE, PER THRESHOLD		</t>
  </si>
  <si>
    <t xml:space="preserve">ENGAGEMENT
</t>
  </si>
  <si>
    <t>PACKAGE</t>
  </si>
  <si>
    <r>
      <t xml:space="preserve">Whether a package of emergency health services is defined, and mechanisms for monitoring service continuity are functional </t>
    </r>
    <r>
      <rPr>
        <b/>
        <sz val="16"/>
        <color rgb="FF000000"/>
        <rFont val="Arial"/>
        <family val="2"/>
      </rPr>
      <t>(Indicator JEE R3.3)</t>
    </r>
  </si>
  <si>
    <t>A package of emergency health services is not defined and there are no plans or guidelines for continuity health services during emergency</t>
  </si>
  <si>
    <t>A package of emergency health services and plans/guidelines on continuity of health services in emergencies are developed and mechanism for monitoring service continuity during emergency are in place at the national level</t>
  </si>
  <si>
    <t>VACCINES</t>
  </si>
  <si>
    <r>
      <t xml:space="preserve">Whether there is mass vaccination for outbreaks of vaccine preventable diseases
</t>
    </r>
    <r>
      <rPr>
        <b/>
        <sz val="16"/>
        <color theme="1"/>
        <rFont val="Arial"/>
        <family val="2"/>
      </rPr>
      <t>(Indicator JEE P8.1)</t>
    </r>
  </si>
  <si>
    <t>PLANS</t>
  </si>
  <si>
    <t>Whether emergency plans and policies respect the rights of the people, stipulating that when necessary restrictions are imposed, basic necessities (water, medical care) and that other rights, such as privacy, freedom of expression, and informed consent, should be maintained. Plans should ensure non-discrimination, and that all people have access to a redress for harms.</t>
  </si>
  <si>
    <t>INSTRUMENTS</t>
  </si>
  <si>
    <t>PACKAGES</t>
  </si>
  <si>
    <t>Whether legal instruments relevant to  preparation and response for public health emergencies address gender and human rights considerations.</t>
  </si>
  <si>
    <t xml:space="preserve">Whether interventions identified from previous JEEs/NAPHS mainstream gender and human rights concerns, with support for accountability. </t>
  </si>
  <si>
    <t>INTERVENTIONS</t>
  </si>
  <si>
    <t>SERVICES</t>
  </si>
  <si>
    <t xml:space="preserve">Whether PPR plans clearly address continuity of essential health services - see also JEE R3.3 NAPHS or other relevant document designating essential services to be maintained during an epidemic includes reproductive, maternal, neonatal, child and adolescent health (RMNCAH) and HIV prevention care and treatment, including for key and vulnerable </t>
  </si>
  <si>
    <t>DIMENSION</t>
  </si>
  <si>
    <t>SUB-DIMENSION</t>
  </si>
  <si>
    <t>SCORE</t>
  </si>
  <si>
    <t>SELF-ASSESSMENT</t>
  </si>
  <si>
    <t>Whether communities and civil society design and lead their own processes for identifying populations impacted by/most at risk of disproportionate burden during an outbreak or epidemic, and these groups are recognized by and included in relevant decision-making structures.</t>
  </si>
  <si>
    <r>
      <t xml:space="preserve">Whether multisectoral coordination mechanisms for Pandemic Preparedness and Response exist at all levels, which are exercised, reviewed, evaluated and updated on a regular basis </t>
    </r>
    <r>
      <rPr>
        <b/>
        <sz val="16"/>
        <color theme="1"/>
        <rFont val="Arial"/>
        <family val="2"/>
      </rPr>
      <t>(Indicator JEE P3.2)</t>
    </r>
  </si>
  <si>
    <r>
      <t xml:space="preserve">Whether there is systematic collection and incorporation of community feedback, participation of communities in design and implementation of engagement activities, systematic engagement of most affected communities </t>
    </r>
    <r>
      <rPr>
        <b/>
        <sz val="16"/>
        <color rgb="FF000000"/>
        <rFont val="Arial"/>
        <family val="2"/>
      </rPr>
      <t>(Indicator JEE R5.3)</t>
    </r>
  </si>
  <si>
    <t>Whether communities and civil society receive key information about the process and content in advance, and receives clear invitations to engagement opportunities that spells out their role</t>
  </si>
  <si>
    <t>Whether PPR proposals are co-created to ensure a coherent approach between the applicant and civil society partners. This should show how partners worked together to support the government strategy. The proposal development process should also clearly outline how coordination will be carried through to implementation.</t>
  </si>
  <si>
    <t xml:space="preserve">Whether there is incorporation of community and civil society priorities and perspectives in relevant PPR documents, processes and policies. </t>
  </si>
  <si>
    <t>THRESHOLD</t>
  </si>
  <si>
    <t>LOW</t>
  </si>
  <si>
    <t>MODERATE</t>
  </si>
  <si>
    <r>
      <t xml:space="preserve">Whether there is systematic gender analysis of PPR capacities is conducted, and action plans to address gender gaps and inequalities are developed, funded and operationalized, with mechanisms in place for monitoring, evaluation and reporting 
</t>
    </r>
    <r>
      <rPr>
        <b/>
        <sz val="16"/>
        <color rgb="FF000000"/>
        <rFont val="Arial"/>
        <family val="2"/>
      </rPr>
      <t xml:space="preserve">(Indicator JEE P1.2) </t>
    </r>
  </si>
  <si>
    <t xml:space="preserve">Whether gender is integrated into major health systems building blocks for PPR, such as the public health surveillance system, the laboratory system, and others. </t>
  </si>
  <si>
    <t xml:space="preserve">Whether risk communication and community engagement strategies integrate gender </t>
  </si>
  <si>
    <t xml:space="preserve">Whether PPR plans and activities are organized to minimize exacerbated risk of gender based violence during an active outbreak </t>
  </si>
  <si>
    <t>COMMUNITY PPR ACTION PLAN</t>
  </si>
  <si>
    <t xml:space="preserve">Using Scorecard Findings to Drive Change </t>
  </si>
  <si>
    <t>FOLLOW-UP ACTION</t>
  </si>
  <si>
    <t>EXPECTED OUTCOME</t>
  </si>
  <si>
    <t>DUTY BEARER(S)</t>
  </si>
  <si>
    <t>CHANGE LEVERS</t>
  </si>
  <si>
    <t>SUPPORT NEEDS</t>
  </si>
  <si>
    <t>LEAD / RESPONSIBILITY</t>
  </si>
  <si>
    <t>Abbreviation</t>
  </si>
  <si>
    <t xml:space="preserve">The introductory guide developed to explain the purpose, intended audience and suggested approaches for implementing and taking action on this scorecard </t>
  </si>
  <si>
    <t>Community Pandemic Preparedness and Response Scorecard: Narrative Guide (to add link)</t>
  </si>
  <si>
    <t xml:space="preserve">Multisectoral coordination mechanisms for international health regulation implementation are not in place or under development. Multisectoral coordination activities occur in ad hoc basis </t>
  </si>
  <si>
    <t>Multisectoral coordination mechanisms for international health regulation implementation are in place, disseminated and are being implemented at the national level</t>
  </si>
  <si>
    <t xml:space="preserve">Multisectoral coordination mechanisms for international health regulation implementation are being implemented at all levels, and are exercised, reviewed, evaluated and updated on a regular basis </t>
  </si>
  <si>
    <t>There are clear processes in place for defining communities for engagement in PPR planning, implementation, and governance that reflect community and civil society input, available evidence, and adequately include those most likely to be left behind</t>
  </si>
  <si>
    <t>Some processes exist for defining communities for engagement in PPR planning, implementation, and governance, there this is not optimally informed by data and community leadership is lacking</t>
  </si>
  <si>
    <t>There are no clear processes established by government, civil society or other stakeholder (i.e., multilateral or development partners) for defining communities for engagement with PPR planning, implementation and governance</t>
  </si>
  <si>
    <t>Community and civil society representatives do not attend PPR meetings</t>
  </si>
  <si>
    <t>Community and civil society representatives attend PPR meetings but have limited meaningful participation, with incomplete evidence from constituents to support their points and/or incomplete advocacy messages</t>
  </si>
  <si>
    <t>Community and civil society representatives attend, actively participate, present evidence/data and priorities, and raise compelling advocacy messages in PPR meetings</t>
  </si>
  <si>
    <t>There are some financial resources available for community PPR engagement, but not sufficient for/tailored to community and civil society needs</t>
  </si>
  <si>
    <t>Financials resources for community PPR engagement are timely, sufficient, and tailored to community needs</t>
  </si>
  <si>
    <t>There are no financial resources available for community PPR engagement</t>
  </si>
  <si>
    <t>No technical support is available for community PPR engagement</t>
  </si>
  <si>
    <t>Some technical support available for community PPR engagement</t>
  </si>
  <si>
    <t>Technical support for community PPR engagement is readily and rapidly available and meets community and civil society requests and needs</t>
  </si>
  <si>
    <t>Communities and civil society do not receive key information about PPR processes and content in advance</t>
  </si>
  <si>
    <t>Communities and civil society are included in some PPR decision-making structures, on an ad-hoc basis, without clear roles and decision rights, and/or without full representation</t>
  </si>
  <si>
    <t>There is no community or civil society representation in PPR structures</t>
  </si>
  <si>
    <t>Whether communities and civil society are represented in relevant PPR structures with a permanent role and equal voting, including populations most affected by the pandemic(s), such as women, girls in all their diversity, or other marginalized communities</t>
  </si>
  <si>
    <t>Communities and civil society receive some information about PPR processes, but it is not sufficient and/or timely</t>
  </si>
  <si>
    <t>Communities and civil society receive full information about PPR processes well in advance, in a timely and complete manner</t>
  </si>
  <si>
    <t>Formal or informal community feedback mechanisms are established and used to inform emergency responses, but only on an ad hoc basis</t>
  </si>
  <si>
    <t>There is systematic collection and analysis of community consultation and feedback data to inform planning, design and implementation of emergency responses</t>
  </si>
  <si>
    <t xml:space="preserve">Communities and civil society are adequately represented in PPR decision-making structures, with clarity on roles, responsibilities and selection criteria including full representation of those most affected </t>
  </si>
  <si>
    <t>PPR proposals are led by government and not co-created with communities and civil society</t>
  </si>
  <si>
    <t>PPR proposals are fully co-created and coordinated to ensure a coherent approach between and among government and community partners</t>
  </si>
  <si>
    <t>There is some co-creation of PPR proposals, but communities and civil society do not any have leadership roles in the process</t>
  </si>
  <si>
    <t>There is no regular communication between formal PPR structures and processes, civil society and constituencies</t>
  </si>
  <si>
    <t xml:space="preserve">Whether there is effective bidirectional and systematic communication with civil society representatives that cascades to and from constituencies throughout PPR processes (such as national stakeholder groups, working groups, one health platforms, NAPHS development processes, etc.), fostering respectful dissent and ensuring all members’ perspectives are captured. </t>
  </si>
  <si>
    <t>There is some communication between formal PPR structures and processes, civil society and constituencies</t>
  </si>
  <si>
    <t>There is timely, thorough, inclusive and bidirectional communication between formal PPR structures and processes, civil society and constituencies</t>
  </si>
  <si>
    <t>No accountability framework exists for community and civil society and constituencies engaged in PPR processes and programs</t>
  </si>
  <si>
    <t xml:space="preserve">An accountability framework exists for community and civil society and constituencies engaged in PPR processes and programs, but there is no regular monitoring </t>
  </si>
  <si>
    <t xml:space="preserve">An accountability framework exists for community and civil society and constituencies engaged in PPR processes and programs, and there is regular monitoring of representatives' performance and mandate </t>
  </si>
  <si>
    <t>No systematic assessment of gender gaps in any of the PPR processes or programs has been conducted</t>
  </si>
  <si>
    <t>A systematic assessment of gender gaps in PPR processes or programs has been conducted, but there is no action plan to address issues</t>
  </si>
  <si>
    <t>A systematic assessment of gender gaps in PPR processes or programs has been conducted, and there is a clear action plan to address which is funded, operationalized, and monitored</t>
  </si>
  <si>
    <t>Gender is not integrated into major health systems building blocks for PPR</t>
  </si>
  <si>
    <t>Gender is integrated into some health systems building blocks for PPR</t>
  </si>
  <si>
    <t>Gender is integrated into most or all health systems building blocks for PPR</t>
  </si>
  <si>
    <t>Gender considerations are not identified and addressed in human resource plans for PPR</t>
  </si>
  <si>
    <t>Whether gender considerations are identified and addressed in human resource plans for pandemic preparedness and response, such as equal pay, hiring practices, working conditions, safety and security, among others</t>
  </si>
  <si>
    <t>Some gender considerations are identified and addressed in human resource plans for PPR</t>
  </si>
  <si>
    <t>Gender considerations are fully identified and addressed in human resource plans for PPR</t>
  </si>
  <si>
    <t xml:space="preserve">PPR risk communication is gender blind and/or gender integration is minimal </t>
  </si>
  <si>
    <t>PPR risk communication is gender-responsive, acknowledging and addressing the different needs, roles, and realities of women and men, with the goal of reducing gender inequalities and achieving gender equality outcomes</t>
  </si>
  <si>
    <t>PPR risk communication is gender-transformative, challenging and changing existing gender norms, stereotypes, and power imbalances to promote genuine gender equality and fairness</t>
  </si>
  <si>
    <t>There is no preparation for risks of gender-based violence from activities associated with public health emergency prevention, preparedness and response</t>
  </si>
  <si>
    <t>There is some awareness of the risks of gender-based violence from activities associated with public health emergency prevention, preparedness and response, but appropriate actions are not taken</t>
  </si>
  <si>
    <t xml:space="preserve">An assessment has been done of the risks of gender-based violence from activities associated with public health emergency prevention, preparedness and response, and decisive actions are taken to minimize these risks </t>
  </si>
  <si>
    <t>Less than 50% of the country’s 12-month-old population has received at least one dose of MCV</t>
  </si>
  <si>
    <t>70–89% of the country’s 12-month-old population has received at least one dose of MCV</t>
  </si>
  <si>
    <t>95% of the country’s 12-month-old population has received at least one dose of MCV</t>
  </si>
  <si>
    <t>PPR processes and programs do not incorporate steps to ensure that the right to health service is maintained as essential services during an outbreak</t>
  </si>
  <si>
    <t>PPR processes and programs incorporate some steps to ensure that the right to health service is maintained as essential services during an outbreak</t>
  </si>
  <si>
    <t>PPR processes and programs have comprehensive systems in place to ensure that the right to health service is maintained as essential services during an outbreak</t>
  </si>
  <si>
    <t xml:space="preserve">Plans for public health emergencies address and respect some human rights, but not all </t>
  </si>
  <si>
    <t xml:space="preserve">Plans for public health emergencies address, respect, and uphold all human rights </t>
  </si>
  <si>
    <t>Plans for public health emergencies do not respect human rights</t>
  </si>
  <si>
    <t>PPR-related legal instruments are unequal or neutral with regard to human rights considerations</t>
  </si>
  <si>
    <t xml:space="preserve">PPR-related egal instruments include some human rights considerations </t>
  </si>
  <si>
    <t xml:space="preserve">PPR-related legal instruments are specific and/or transformative human rights considerations </t>
  </si>
  <si>
    <t xml:space="preserve">Interventions identified from previous JEEs/NAPHS are sensitive to human rights considerations </t>
  </si>
  <si>
    <t>Interventions identified from previous JEEs/NAPHS do not address, or exacerbate, issues related to human rights</t>
  </si>
  <si>
    <t>Community and civil society priorities and perspectives are not incorporated in relevant PPR documents, processes, and policies</t>
  </si>
  <si>
    <t>Some community and civil society priorities and perspectives are incorporated in relevant PPR documents, processes, and policies</t>
  </si>
  <si>
    <t>Most or all community and civil society priorities and perspectives are incorporated in relevant PPR documents, processes, and policies, and in a format that supports ongoing dialogue and mutual accountability</t>
  </si>
  <si>
    <t xml:space="preserve">Interventions identified from previous JEEs/NAPHS are specific and transformative on human rights considerations </t>
  </si>
  <si>
    <t>Mechanisms for community consultation in PPR either do not exist or are  in development. Current engagement is largely one-way information sharing and is not systematically linked to the emergency response</t>
  </si>
  <si>
    <t>Regular attendance at relevant PPR meetings  where a representative has been elected by their constituency and is expected to platform their priorities</t>
  </si>
  <si>
    <t>Whether there are adequate financial resources, from domestic or external sources, to support meaningful engagement of community and civil society in PPR processes and programs, including organizational activities, individual participation in technical working groups, airtime and data packs or other cost items</t>
  </si>
  <si>
    <t xml:space="preserve">Whether there are adequate technical support, from national or international experts, to support meaningful engagement of community and civil society in PPR processes and programs, such as plain language and translated materials, community liaisons from working group, JEE or SPAR exercises, capacity building, or other  </t>
  </si>
  <si>
    <t xml:space="preserve">Whether there is a clear accountability framework to structure roles and expectations of community, civil society, government, and other representatives in PPR processes and programs, including bi-directional feedback mechanisms from community PPR representatives to their constituencies. </t>
  </si>
  <si>
    <t>DIMENSION 1 – ENGAGEMENT</t>
  </si>
  <si>
    <t xml:space="preserve">The first module in Global Health Advocacy Incubator's toolkit provides practical tools and worksheets for community groups developing a landscape analysis of pandemic preparedness activities, with additional modules supporting campaign implementation, accountability and sustainability. </t>
  </si>
  <si>
    <t xml:space="preserve">A Joint External Evaluation (JEE) is a voluntary, collaborative, multisectoral process to assess country capacities to prevent, detect and rapidly respond to public health risks whether occurring naturally or due to deliberate or accidental events. The JEE is supported by an evaluation tool with various focal areas and progress measures. This scorecard is designed to interact closely with the JEE tool. </t>
  </si>
  <si>
    <t>National Action Plan for Health Security (NAPHS) is a country owned, multi-year, planning process that can accelerate the implementation of IHR core capacities</t>
  </si>
  <si>
    <t xml:space="preserve">There are a growing number of resources to support communities with different aspects of PPR engagement and advocacy. The sites and tools listed offer tools, tips and examples to support groups using the scorecard in understanding the topics covered by the scorecard.  </t>
  </si>
  <si>
    <t>Emergency health service package, continuity plans/guidelines, and monitoring mechanisms are defined and functional at all health system levels, and are exercised, reviewed, updated, and improved through simulations and real-world lessons</t>
  </si>
  <si>
    <t>DIMENSION 2 – EQUALITY</t>
  </si>
  <si>
    <t>Low</t>
  </si>
  <si>
    <t>2 – Moderate: 50–79%</t>
  </si>
  <si>
    <t>3 – Robust: 80–100%</t>
  </si>
  <si>
    <t>1 – Low: 0–49%</t>
  </si>
  <si>
    <t>Consultation</t>
  </si>
  <si>
    <t>Coordination</t>
  </si>
  <si>
    <t>Inclusion</t>
  </si>
  <si>
    <t>Representation</t>
  </si>
  <si>
    <t>Participation</t>
  </si>
  <si>
    <t>Funding</t>
  </si>
  <si>
    <t>Support</t>
  </si>
  <si>
    <t>Information</t>
  </si>
  <si>
    <t>Collaboration</t>
  </si>
  <si>
    <t>Communication</t>
  </si>
  <si>
    <t>Influence</t>
  </si>
  <si>
    <t>Accountability</t>
  </si>
  <si>
    <t>Assessment</t>
  </si>
  <si>
    <t>Integration</t>
  </si>
  <si>
    <t>Workforce</t>
  </si>
  <si>
    <t>Messaging</t>
  </si>
  <si>
    <t>Violence</t>
  </si>
  <si>
    <t>Package</t>
  </si>
  <si>
    <t>Services</t>
  </si>
  <si>
    <t>Vaccines</t>
  </si>
  <si>
    <t>Plans</t>
  </si>
  <si>
    <t>Instruments</t>
  </si>
  <si>
    <t>Interventions</t>
  </si>
  <si>
    <t>[Add more rows as needed]</t>
  </si>
  <si>
    <r>
      <rPr>
        <b/>
        <sz val="13.3"/>
        <color theme="0"/>
        <rFont val="Aptos"/>
      </rPr>
      <t xml:space="preserve">STEP 1: Define assessment scope </t>
    </r>
    <r>
      <rPr>
        <sz val="13.3"/>
        <color theme="0"/>
        <rFont val="Aptos"/>
      </rPr>
      <t xml:space="preserve">
The Community PPR Scorecard can be used in a variety of ways, depending on pandemic and country context. It may be applied as:
a) A baseline measure, before communities have engaged in a PPR process. This might home in on engagement consultations, or policies affecting specific communities in PPR.
b) An assessment of community engagement in a specific PPR process. This could be a Joint External Evaluation exercise, the planning or evaluation of a National Action Plan for Health Security, development of a Pandemic Fund proposal, or a rapid response to an outbreak or other pandemic threat. 
c) A follow-up assessment monitoring previously made commitments. </t>
    </r>
  </si>
  <si>
    <r>
      <rPr>
        <b/>
        <sz val="13.3"/>
        <color theme="0"/>
        <rFont val="Aptos"/>
      </rPr>
      <t>STEP 2: Identify priority focus areas</t>
    </r>
    <r>
      <rPr>
        <sz val="13.3"/>
        <color theme="0"/>
        <rFont val="Aptos"/>
      </rPr>
      <t xml:space="preserve">
Community engagement with PPR processes is still nascent in many settings. Implementing the full scorecard may not be feasible, and parts of it may not be relevant in all contexts. Financial and human resources may also be a constraint. Scorecard users should consider what feels most relevant and reasonable, centering activities on those topics. Ensure that a diverse group of impacted communities who will be implementing, validating, or acting on the scorecard findings are involved in this step of the process. </t>
    </r>
  </si>
  <si>
    <r>
      <rPr>
        <b/>
        <sz val="13.3"/>
        <color theme="0"/>
        <rFont val="Aptos"/>
      </rPr>
      <t xml:space="preserve">STEP 3: Gather relevant documents </t>
    </r>
    <r>
      <rPr>
        <sz val="13.3"/>
        <color theme="0"/>
        <rFont val="Aptos"/>
      </rPr>
      <t xml:space="preserve">
To prepare for scorecard implementation, key reference documents should be gathered and stored in a centralized accessible location.  See Scorecard tool for more information on what types of documents may be useful.</t>
    </r>
  </si>
  <si>
    <r>
      <rPr>
        <b/>
        <sz val="13.3"/>
        <color theme="0"/>
        <rFont val="Aptos"/>
      </rPr>
      <t xml:space="preserve">STEP 4: Implement and validate the scorecard </t>
    </r>
    <r>
      <rPr>
        <sz val="13.3"/>
        <color theme="0"/>
        <rFont val="Aptos"/>
      </rPr>
      <t xml:space="preserve">
The Scorecard is designed to be flexible, and adaptation is encouraged. The following sub-steps are suggestions for implementation. The worksheet (see Appendix 1) can be used to support these steps.  
a) Assemble the team that will be conducting the scorecard exercise. 
b) Review the scorecard template, considering priority activities and national context. 
c) Develop or adapt the scorecard, as needed. Temas may decide to omit certain sections, or to adapt the grading criteria. 
d) Set a timeframe for the scoring process. Consider who should review it, and how the results wil lbe used. 
e) Execute the scorecard, responding to the key questions. 
f) Validate the results among a wider group of stakeholders, including broader communities and national decision-makers.  
Country context needs to be considered when administering the tool. As the assessment is conducted, national and subnational PPR-related legislation could be taken into consideration and recorded in the comments section of the scorecard tool. </t>
    </r>
  </si>
  <si>
    <r>
      <rPr>
        <b/>
        <sz val="13.3"/>
        <color theme="0"/>
        <rFont val="Aptos"/>
      </rPr>
      <t xml:space="preserve">STEP 5: Disseminate scorecard findings and action plan  </t>
    </r>
    <r>
      <rPr>
        <sz val="13.3"/>
        <color theme="0"/>
        <rFont val="Aptos"/>
      </rPr>
      <t xml:space="preserve">
Based on the decisions in the planning phase above, teams may decide to hold a convening to disseminate results back to key stakeholders, including impacted communities, government and development partners, civil society or other entities. Dissemination and awareness of scorecard findings are important steps. This is often the beginning, not the end, of critical follow-up. Consider developing a draft action plan to spark discussion at the dissemination meeting. The discussion questions in the next section can support planning. </t>
    </r>
  </si>
  <si>
    <t xml:space="preserve">
ENGAGEMENT
</t>
  </si>
  <si>
    <t xml:space="preserve">
EQUALITY</t>
  </si>
  <si>
    <t xml:space="preserve">
RIGHTS</t>
  </si>
  <si>
    <r>
      <t xml:space="preserve">
EQUALITY
</t>
    </r>
    <r>
      <rPr>
        <i/>
        <sz val="16"/>
        <color theme="0"/>
        <rFont val="Arial"/>
        <family val="2"/>
      </rPr>
      <t>Integration of gender equality considerations in PPR activities, including women and girls in their diversity, trans and gender diverse people, and other gender expressions.</t>
    </r>
  </si>
  <si>
    <r>
      <t xml:space="preserve">
RIGHTS
</t>
    </r>
    <r>
      <rPr>
        <i/>
        <sz val="16"/>
        <color theme="0"/>
        <rFont val="Arial"/>
        <family val="2"/>
      </rPr>
      <t>Consideration for human rights provisions in pandemic preparedness and emergency response</t>
    </r>
  </si>
  <si>
    <t>Number of Sub-Dimensions Assessed</t>
  </si>
  <si>
    <t>NUMBER OF SUB-DIMENSIONS, PER DIMENSION AND PER THRESHOLD</t>
  </si>
  <si>
    <t>OVERALL THRESHOLD PER DIMENSION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</si>
</sst>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409]* #,##0.00_);_([$$-409]* \(#,##0.00\);_([$$-409]* &quot;-&quot;??_);_(@_)"/>
  </numFmts>
  <fonts count="65" x14ac:knownFonts="1">
    <font>
      <sz val="11"/>
      <color theme="1"/>
      <name val="Arial"/>
      <scheme val="minor"/>
    </font>
    <font>
      <sz val="12"/>
      <color theme="1"/>
      <name val="Arial"/>
      <family val="2"/>
      <scheme val="minor"/>
    </font>
    <font>
      <b/>
      <sz val="11"/>
      <color theme="1"/>
      <name val="Arial"/>
      <family val="2"/>
      <scheme val="minor"/>
    </font>
    <font>
      <sz val="11"/>
      <color theme="1"/>
      <name val="Arial"/>
      <family val="2"/>
      <scheme val="minor"/>
    </font>
    <font>
      <b/>
      <sz val="16"/>
      <color theme="1"/>
      <name val="Arial"/>
      <family val="2"/>
    </font>
    <font>
      <sz val="11"/>
      <color theme="1"/>
      <name val="Arial"/>
      <family val="2"/>
    </font>
    <font>
      <b/>
      <sz val="11"/>
      <color theme="0"/>
      <name val="Arial"/>
      <family val="2"/>
    </font>
    <font>
      <sz val="11"/>
      <color rgb="FF000000"/>
      <name val="Arial"/>
      <family val="2"/>
    </font>
    <font>
      <i/>
      <sz val="11"/>
      <color theme="1"/>
      <name val="Arial"/>
      <family val="2"/>
    </font>
    <font>
      <sz val="16"/>
      <name val="Arial"/>
      <family val="2"/>
    </font>
    <font>
      <b/>
      <sz val="16"/>
      <name val="Arial"/>
      <family val="2"/>
    </font>
    <font>
      <b/>
      <sz val="16"/>
      <color rgb="FF000000"/>
      <name val="Arial"/>
      <family val="2"/>
    </font>
    <font>
      <b/>
      <sz val="25"/>
      <color theme="0"/>
      <name val="Arial"/>
      <family val="2"/>
    </font>
    <font>
      <b/>
      <sz val="40"/>
      <color theme="0"/>
      <name val="Arial"/>
      <family val="2"/>
    </font>
    <font>
      <i/>
      <sz val="16"/>
      <color theme="0"/>
      <name val="Arial"/>
      <family val="2"/>
    </font>
    <font>
      <sz val="16"/>
      <color rgb="FF000000"/>
      <name val="Arial"/>
      <family val="2"/>
    </font>
    <font>
      <sz val="16"/>
      <color theme="1"/>
      <name val="Arial"/>
      <family val="2"/>
    </font>
    <font>
      <sz val="12"/>
      <color theme="1"/>
      <name val="Aptos"/>
    </font>
    <font>
      <b/>
      <sz val="12"/>
      <color theme="0"/>
      <name val="Aptos"/>
    </font>
    <font>
      <b/>
      <sz val="12"/>
      <name val="Aptos"/>
    </font>
    <font>
      <b/>
      <sz val="12"/>
      <color theme="1"/>
      <name val="Aptos"/>
    </font>
    <font>
      <b/>
      <sz val="15"/>
      <color theme="0"/>
      <name val="Aptos"/>
    </font>
    <font>
      <b/>
      <sz val="15"/>
      <color theme="1"/>
      <name val="Aptos"/>
    </font>
    <font>
      <sz val="15"/>
      <color theme="1"/>
      <name val="Aptos"/>
    </font>
    <font>
      <sz val="8"/>
      <color theme="1"/>
      <name val="Aptos"/>
    </font>
    <font>
      <b/>
      <sz val="12"/>
      <color theme="1" tint="0.34998626667073579"/>
      <name val="Aptos"/>
    </font>
    <font>
      <sz val="12"/>
      <color theme="1" tint="0.34998626667073579"/>
      <name val="Aptos"/>
    </font>
    <font>
      <b/>
      <sz val="20"/>
      <color theme="1"/>
      <name val="Aptos"/>
    </font>
    <font>
      <sz val="20"/>
      <color theme="1"/>
      <name val="Aptos"/>
    </font>
    <font>
      <b/>
      <sz val="12"/>
      <color theme="0"/>
      <name val="Arial"/>
      <family val="2"/>
      <scheme val="minor"/>
    </font>
    <font>
      <b/>
      <sz val="25"/>
      <color theme="1"/>
      <name val="Aptos"/>
    </font>
    <font>
      <sz val="25"/>
      <color theme="1"/>
      <name val="Aptos"/>
    </font>
    <font>
      <b/>
      <sz val="25"/>
      <color theme="0"/>
      <name val="Aptos"/>
    </font>
    <font>
      <b/>
      <sz val="14"/>
      <color theme="1" tint="0.34998626667073579"/>
      <name val="Aptos"/>
    </font>
    <font>
      <b/>
      <sz val="14"/>
      <color theme="0"/>
      <name val="Aptos"/>
    </font>
    <font>
      <b/>
      <sz val="14"/>
      <color theme="1"/>
      <name val="Aptos"/>
    </font>
    <font>
      <sz val="12"/>
      <color theme="1"/>
      <name val="Arial (Body)"/>
    </font>
    <font>
      <b/>
      <sz val="12"/>
      <color rgb="FF000000"/>
      <name val="Arial (Body)"/>
    </font>
    <font>
      <b/>
      <sz val="12"/>
      <color theme="1"/>
      <name val="Arial (Body)"/>
    </font>
    <font>
      <sz val="15"/>
      <color theme="1"/>
      <name val="Arial (Body)"/>
    </font>
    <font>
      <b/>
      <sz val="12"/>
      <color rgb="FF000000"/>
      <name val="Arial"/>
      <family val="2"/>
    </font>
    <font>
      <b/>
      <sz val="12"/>
      <color theme="1"/>
      <name val="Arial"/>
      <family val="2"/>
    </font>
    <font>
      <i/>
      <sz val="16"/>
      <color theme="1" tint="0.34998626667073579"/>
      <name val="Arial"/>
      <family val="2"/>
    </font>
    <font>
      <b/>
      <sz val="11"/>
      <color theme="1"/>
      <name val="Aptos"/>
    </font>
    <font>
      <sz val="11"/>
      <color theme="1"/>
      <name val="Aptos"/>
    </font>
    <font>
      <u/>
      <sz val="12"/>
      <color rgb="FF2E4DF9"/>
      <name val="Aptos"/>
    </font>
    <font>
      <u/>
      <sz val="12"/>
      <color rgb="FF0000FF"/>
      <name val="Aptos"/>
    </font>
    <font>
      <u/>
      <sz val="11"/>
      <color rgb="FF2E4DF9"/>
      <name val="Aptos"/>
    </font>
    <font>
      <u/>
      <sz val="11"/>
      <color rgb="FF0000FF"/>
      <name val="Aptos"/>
    </font>
    <font>
      <sz val="11"/>
      <color rgb="FF000000"/>
      <name val="Aptos"/>
    </font>
    <font>
      <b/>
      <sz val="16"/>
      <color theme="0"/>
      <name val="Arial Black"/>
      <family val="2"/>
    </font>
    <font>
      <b/>
      <sz val="25"/>
      <color theme="0"/>
      <name val="Arial (Body)"/>
    </font>
    <font>
      <sz val="11"/>
      <color rgb="FF000000"/>
      <name val="Arial"/>
      <family val="2"/>
      <scheme val="minor"/>
    </font>
    <font>
      <sz val="11"/>
      <color theme="1"/>
      <name val="Arial"/>
      <family val="2"/>
      <scheme val="minor"/>
    </font>
    <font>
      <sz val="12"/>
      <color theme="0" tint="-0.14999847407452621"/>
      <name val="Arial"/>
      <family val="2"/>
      <scheme val="minor"/>
    </font>
    <font>
      <sz val="13.3"/>
      <color theme="0"/>
      <name val="Aptos"/>
    </font>
    <font>
      <b/>
      <sz val="13.3"/>
      <color theme="0"/>
      <name val="Aptos"/>
    </font>
    <font>
      <b/>
      <sz val="16"/>
      <color theme="0"/>
      <name val="Arial"/>
      <family val="2"/>
    </font>
    <font>
      <b/>
      <sz val="25"/>
      <color theme="1"/>
      <name val="Arial"/>
      <family val="2"/>
      <scheme val="minor"/>
    </font>
    <font>
      <b/>
      <sz val="16"/>
      <color theme="1"/>
      <name val="Arial"/>
      <family val="2"/>
      <scheme val="minor"/>
    </font>
    <font>
      <b/>
      <sz val="30"/>
      <color theme="1" tint="0.34998626667073579"/>
      <name val="Aptos"/>
    </font>
    <font>
      <b/>
      <sz val="20"/>
      <color theme="1" tint="0.34998626667073579"/>
      <name val="Arial"/>
      <family val="2"/>
    </font>
    <font>
      <b/>
      <sz val="11"/>
      <color theme="0"/>
      <name val="Aptos"/>
    </font>
    <font>
      <b/>
      <sz val="14"/>
      <color theme="1" tint="0.34998626667073579"/>
      <name val="Arial (Body)"/>
    </font>
    <font>
      <b/>
      <sz val="14"/>
      <color theme="1" tint="0.34998626667073579"/>
      <name val="Arial"/>
      <family val="2"/>
      <scheme val="minor"/>
    </font>
  </fonts>
  <fills count="2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rgb="FFEFEFEF"/>
      </patternFill>
    </fill>
    <fill>
      <patternFill patternType="solid">
        <fgColor theme="1" tint="0.34998626667073579"/>
        <bgColor indexed="64"/>
      </patternFill>
    </fill>
    <fill>
      <patternFill patternType="solid">
        <fgColor theme="0"/>
        <bgColor rgb="FFFFFFFF"/>
      </patternFill>
    </fill>
    <fill>
      <patternFill patternType="solid">
        <fgColor theme="0"/>
        <bgColor rgb="FFF0F2F5"/>
      </patternFill>
    </fill>
    <fill>
      <patternFill patternType="solid">
        <fgColor rgb="FF628529"/>
        <bgColor indexed="64"/>
      </patternFill>
    </fill>
    <fill>
      <patternFill patternType="solid">
        <fgColor rgb="FF000000"/>
        <bgColor indexed="64"/>
      </patternFill>
    </fill>
    <fill>
      <patternFill patternType="solid">
        <fgColor rgb="FFF80413"/>
        <bgColor indexed="64"/>
      </patternFill>
    </fill>
    <fill>
      <patternFill patternType="solid">
        <fgColor rgb="FF9FD22F"/>
        <bgColor indexed="64"/>
      </patternFill>
    </fill>
    <fill>
      <patternFill patternType="solid">
        <fgColor rgb="FF81140A"/>
        <bgColor indexed="64"/>
      </patternFill>
    </fill>
    <fill>
      <patternFill patternType="solid">
        <fgColor theme="1" tint="0.499984740745262"/>
        <bgColor indexed="64"/>
      </patternFill>
    </fill>
    <fill>
      <patternFill patternType="solid">
        <fgColor theme="1" tint="4.9989318521683403E-2"/>
        <bgColor indexed="64"/>
      </patternFill>
    </fill>
  </fills>
  <borders count="6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top/>
      <bottom style="medium">
        <color theme="1"/>
      </bottom>
      <diagonal/>
    </border>
    <border>
      <left/>
      <right style="medium">
        <color theme="1"/>
      </right>
      <top/>
      <bottom/>
      <diagonal/>
    </border>
    <border>
      <left style="medium">
        <color theme="1"/>
      </left>
      <right/>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5">
    <xf numFmtId="0" fontId="0" fillId="0" borderId="0"/>
    <xf numFmtId="0" fontId="1" fillId="0" borderId="2"/>
    <xf numFmtId="9" fontId="1" fillId="0" borderId="2" applyFont="0" applyFill="0" applyBorder="0" applyAlignment="0" applyProtection="0"/>
    <xf numFmtId="43" fontId="1" fillId="0" borderId="2" applyFont="0" applyFill="0" applyBorder="0" applyAlignment="0" applyProtection="0"/>
    <xf numFmtId="9" fontId="53" fillId="0" borderId="0" applyFont="0" applyFill="0" applyBorder="0" applyAlignment="0" applyProtection="0"/>
  </cellStyleXfs>
  <cellXfs count="341">
    <xf numFmtId="0" fontId="0" fillId="0" borderId="0" xfId="0"/>
    <xf numFmtId="0" fontId="3" fillId="0" borderId="0" xfId="0" applyFont="1"/>
    <xf numFmtId="0" fontId="1" fillId="2" borderId="2" xfId="1" applyFill="1"/>
    <xf numFmtId="0" fontId="9" fillId="3" borderId="3" xfId="1" applyFont="1" applyFill="1" applyBorder="1" applyAlignment="1" applyProtection="1">
      <alignment horizontal="center" vertical="center" wrapText="1"/>
      <protection locked="0"/>
    </xf>
    <xf numFmtId="164" fontId="9" fillId="3" borderId="4" xfId="1" applyNumberFormat="1" applyFont="1" applyFill="1" applyBorder="1" applyAlignment="1">
      <alignment horizontal="center" vertical="center" wrapText="1"/>
    </xf>
    <xf numFmtId="0" fontId="9" fillId="0" borderId="4" xfId="1" applyFont="1" applyBorder="1" applyAlignment="1" applyProtection="1">
      <alignment horizontal="left" vertical="center" wrapText="1" indent="1"/>
      <protection locked="0"/>
    </xf>
    <xf numFmtId="0" fontId="9" fillId="3" borderId="5" xfId="1" applyFont="1" applyFill="1" applyBorder="1" applyAlignment="1" applyProtection="1">
      <alignment horizontal="center" vertical="center" wrapText="1"/>
      <protection locked="0"/>
    </xf>
    <xf numFmtId="164" fontId="9" fillId="3" borderId="6" xfId="1" applyNumberFormat="1" applyFont="1" applyFill="1" applyBorder="1" applyAlignment="1">
      <alignment horizontal="center" vertical="center" wrapText="1"/>
    </xf>
    <xf numFmtId="0" fontId="9" fillId="0" borderId="6" xfId="1" applyFont="1" applyBorder="1" applyAlignment="1" applyProtection="1">
      <alignment horizontal="left" vertical="center" wrapText="1" indent="1"/>
      <protection locked="0"/>
    </xf>
    <xf numFmtId="0" fontId="1" fillId="2" borderId="2" xfId="1" applyFill="1" applyAlignment="1">
      <alignment vertical="center"/>
    </xf>
    <xf numFmtId="0" fontId="10" fillId="5" borderId="7" xfId="1" applyFont="1" applyFill="1" applyBorder="1" applyAlignment="1" applyProtection="1">
      <alignment horizontal="left" vertical="center" indent="1"/>
      <protection locked="0"/>
    </xf>
    <xf numFmtId="0" fontId="10" fillId="5" borderId="8" xfId="1" applyFont="1" applyFill="1" applyBorder="1" applyAlignment="1" applyProtection="1">
      <alignment horizontal="left" vertical="center" indent="1"/>
      <protection locked="0"/>
    </xf>
    <xf numFmtId="0" fontId="10" fillId="5" borderId="9" xfId="1" applyFont="1" applyFill="1" applyBorder="1" applyAlignment="1" applyProtection="1">
      <alignment horizontal="left" vertical="center" indent="1"/>
      <protection locked="0"/>
    </xf>
    <xf numFmtId="0" fontId="10" fillId="5" borderId="10" xfId="1" applyFont="1" applyFill="1" applyBorder="1" applyAlignment="1" applyProtection="1">
      <alignment horizontal="left" vertical="center" indent="1"/>
      <protection locked="0"/>
    </xf>
    <xf numFmtId="0" fontId="9" fillId="0" borderId="28" xfId="1" applyFont="1" applyBorder="1" applyAlignment="1" applyProtection="1">
      <alignment horizontal="left" vertical="center" wrapText="1" indent="1"/>
      <protection locked="0"/>
    </xf>
    <xf numFmtId="164" fontId="9" fillId="3" borderId="28" xfId="1" applyNumberFormat="1" applyFont="1" applyFill="1" applyBorder="1" applyAlignment="1">
      <alignment horizontal="center" vertical="center" wrapText="1"/>
    </xf>
    <xf numFmtId="0" fontId="1" fillId="3" borderId="2" xfId="1" applyFill="1"/>
    <xf numFmtId="0" fontId="17" fillId="3" borderId="2" xfId="1" applyFont="1" applyFill="1"/>
    <xf numFmtId="0" fontId="17" fillId="2" borderId="2" xfId="1" applyFont="1" applyFill="1"/>
    <xf numFmtId="0" fontId="17" fillId="3" borderId="14" xfId="1" applyFont="1" applyFill="1" applyBorder="1"/>
    <xf numFmtId="0" fontId="17" fillId="3" borderId="15" xfId="1" applyFont="1" applyFill="1" applyBorder="1"/>
    <xf numFmtId="0" fontId="17" fillId="3" borderId="16" xfId="1" applyFont="1" applyFill="1" applyBorder="1"/>
    <xf numFmtId="0" fontId="17" fillId="3" borderId="17" xfId="1" applyFont="1" applyFill="1" applyBorder="1"/>
    <xf numFmtId="0" fontId="17" fillId="3" borderId="18" xfId="1" applyFont="1" applyFill="1" applyBorder="1"/>
    <xf numFmtId="164" fontId="17" fillId="3" borderId="17" xfId="1" applyNumberFormat="1" applyFont="1" applyFill="1" applyBorder="1" applyAlignment="1">
      <alignment vertical="center"/>
    </xf>
    <xf numFmtId="164" fontId="17" fillId="3" borderId="2" xfId="1" applyNumberFormat="1" applyFont="1" applyFill="1" applyAlignment="1">
      <alignment vertical="center"/>
    </xf>
    <xf numFmtId="0" fontId="18" fillId="3" borderId="2" xfId="1" applyFont="1" applyFill="1" applyAlignment="1">
      <alignment vertical="center"/>
    </xf>
    <xf numFmtId="0" fontId="19" fillId="3" borderId="2" xfId="1" applyFont="1" applyFill="1" applyAlignment="1">
      <alignment vertical="center"/>
    </xf>
    <xf numFmtId="164" fontId="20" fillId="3" borderId="17" xfId="1" applyNumberFormat="1" applyFont="1" applyFill="1" applyBorder="1" applyAlignment="1">
      <alignment vertical="center"/>
    </xf>
    <xf numFmtId="164" fontId="20" fillId="3" borderId="17" xfId="1" applyNumberFormat="1" applyFont="1" applyFill="1" applyBorder="1" applyAlignment="1">
      <alignment horizontal="center" vertical="center"/>
    </xf>
    <xf numFmtId="9" fontId="17" fillId="3" borderId="2" xfId="1" applyNumberFormat="1" applyFont="1" applyFill="1"/>
    <xf numFmtId="164" fontId="17" fillId="3" borderId="17" xfId="1" applyNumberFormat="1" applyFont="1" applyFill="1" applyBorder="1"/>
    <xf numFmtId="0" fontId="1" fillId="3" borderId="17" xfId="1" applyFill="1" applyBorder="1"/>
    <xf numFmtId="164" fontId="20" fillId="3" borderId="2" xfId="1" applyNumberFormat="1" applyFont="1" applyFill="1" applyAlignment="1">
      <alignment vertical="center"/>
    </xf>
    <xf numFmtId="0" fontId="17" fillId="3" borderId="19" xfId="1" applyFont="1" applyFill="1" applyBorder="1"/>
    <xf numFmtId="0" fontId="17" fillId="3" borderId="20" xfId="1" applyFont="1" applyFill="1" applyBorder="1"/>
    <xf numFmtId="0" fontId="17" fillId="3" borderId="21" xfId="1" applyFont="1" applyFill="1" applyBorder="1"/>
    <xf numFmtId="0" fontId="18" fillId="3" borderId="17" xfId="1" applyFont="1" applyFill="1" applyBorder="1" applyAlignment="1">
      <alignment horizontal="center" vertical="center"/>
    </xf>
    <xf numFmtId="0" fontId="18" fillId="3" borderId="2" xfId="1" applyFont="1" applyFill="1" applyAlignment="1">
      <alignment horizontal="center" vertical="center"/>
    </xf>
    <xf numFmtId="9" fontId="23" fillId="3" borderId="2" xfId="2" applyFont="1" applyFill="1" applyBorder="1"/>
    <xf numFmtId="0" fontId="24" fillId="3" borderId="2" xfId="1" applyFont="1" applyFill="1" applyAlignment="1">
      <alignment vertical="center"/>
    </xf>
    <xf numFmtId="164" fontId="17" fillId="3" borderId="17" xfId="1" applyNumberFormat="1" applyFont="1" applyFill="1" applyBorder="1" applyAlignment="1">
      <alignment horizontal="center"/>
    </xf>
    <xf numFmtId="1" fontId="17" fillId="3" borderId="18" xfId="1" applyNumberFormat="1" applyFont="1" applyFill="1" applyBorder="1"/>
    <xf numFmtId="1" fontId="17" fillId="3" borderId="2" xfId="1" applyNumberFormat="1" applyFont="1" applyFill="1"/>
    <xf numFmtId="1" fontId="17" fillId="3" borderId="17" xfId="1" applyNumberFormat="1" applyFont="1" applyFill="1" applyBorder="1"/>
    <xf numFmtId="0" fontId="25" fillId="3" borderId="2" xfId="1" applyFont="1" applyFill="1" applyAlignment="1">
      <alignment vertical="center"/>
    </xf>
    <xf numFmtId="0" fontId="21" fillId="3" borderId="18" xfId="1" applyFont="1" applyFill="1" applyBorder="1" applyAlignment="1">
      <alignment vertical="center" wrapText="1"/>
    </xf>
    <xf numFmtId="0" fontId="21" fillId="3" borderId="2" xfId="1" applyFont="1" applyFill="1" applyAlignment="1">
      <alignment vertical="center" wrapText="1"/>
    </xf>
    <xf numFmtId="0" fontId="21" fillId="3" borderId="17" xfId="1" applyFont="1" applyFill="1" applyBorder="1" applyAlignment="1">
      <alignment vertical="center" wrapText="1"/>
    </xf>
    <xf numFmtId="0" fontId="20" fillId="3" borderId="2" xfId="1" applyFont="1" applyFill="1"/>
    <xf numFmtId="0" fontId="17" fillId="3" borderId="35" xfId="1" applyFont="1" applyFill="1" applyBorder="1"/>
    <xf numFmtId="0" fontId="17" fillId="3" borderId="36" xfId="1" applyFont="1" applyFill="1" applyBorder="1"/>
    <xf numFmtId="0" fontId="17" fillId="3" borderId="37" xfId="1" applyFont="1" applyFill="1" applyBorder="1"/>
    <xf numFmtId="164" fontId="17" fillId="3" borderId="36" xfId="1" applyNumberFormat="1" applyFont="1" applyFill="1" applyBorder="1" applyAlignment="1">
      <alignment vertical="center"/>
    </xf>
    <xf numFmtId="0" fontId="18" fillId="3" borderId="36" xfId="1" applyFont="1" applyFill="1" applyBorder="1" applyAlignment="1">
      <alignment vertical="center"/>
    </xf>
    <xf numFmtId="164" fontId="17" fillId="3" borderId="36" xfId="1" applyNumberFormat="1" applyFont="1" applyFill="1" applyBorder="1" applyAlignment="1">
      <alignment horizontal="center" vertical="center"/>
    </xf>
    <xf numFmtId="0" fontId="25" fillId="3" borderId="36" xfId="1" applyFont="1" applyFill="1" applyBorder="1" applyAlignment="1">
      <alignment vertical="center"/>
    </xf>
    <xf numFmtId="0" fontId="17" fillId="3" borderId="38" xfId="1" applyFont="1" applyFill="1" applyBorder="1"/>
    <xf numFmtId="0" fontId="17" fillId="3" borderId="39" xfId="1" applyFont="1" applyFill="1" applyBorder="1"/>
    <xf numFmtId="1" fontId="27" fillId="3" borderId="40" xfId="1" applyNumberFormat="1" applyFont="1" applyFill="1" applyBorder="1" applyAlignment="1">
      <alignment horizontal="center" vertical="center"/>
    </xf>
    <xf numFmtId="164" fontId="20" fillId="3" borderId="2" xfId="1" applyNumberFormat="1" applyFont="1" applyFill="1" applyAlignment="1">
      <alignment horizontal="center" vertical="center"/>
    </xf>
    <xf numFmtId="1" fontId="27" fillId="3" borderId="2" xfId="3" applyNumberFormat="1" applyFont="1" applyFill="1" applyBorder="1" applyAlignment="1">
      <alignment vertical="center"/>
    </xf>
    <xf numFmtId="0" fontId="25" fillId="3" borderId="2" xfId="1" applyFont="1" applyFill="1" applyAlignment="1">
      <alignment horizontal="left" vertical="center"/>
    </xf>
    <xf numFmtId="1" fontId="28" fillId="3" borderId="2" xfId="1" applyNumberFormat="1" applyFont="1" applyFill="1" applyAlignment="1">
      <alignment vertical="center"/>
    </xf>
    <xf numFmtId="0" fontId="18" fillId="3" borderId="2" xfId="1" applyFont="1" applyFill="1" applyAlignment="1">
      <alignment horizontal="left" vertical="center"/>
    </xf>
    <xf numFmtId="164" fontId="1" fillId="2" borderId="2" xfId="1" applyNumberFormat="1" applyFill="1"/>
    <xf numFmtId="0" fontId="17" fillId="3" borderId="41" xfId="1" applyFont="1" applyFill="1" applyBorder="1"/>
    <xf numFmtId="0" fontId="17" fillId="3" borderId="42" xfId="1" applyFont="1" applyFill="1" applyBorder="1"/>
    <xf numFmtId="0" fontId="17" fillId="3" borderId="43" xfId="1" applyFont="1" applyFill="1" applyBorder="1"/>
    <xf numFmtId="0" fontId="20" fillId="3" borderId="2" xfId="1" applyFont="1" applyFill="1" applyAlignment="1">
      <alignment vertical="center"/>
    </xf>
    <xf numFmtId="0" fontId="17" fillId="3" borderId="2" xfId="1" applyFont="1" applyFill="1" applyAlignment="1">
      <alignment horizontal="center"/>
    </xf>
    <xf numFmtId="0" fontId="21" fillId="3" borderId="2" xfId="1" applyFont="1" applyFill="1" applyAlignment="1">
      <alignment vertical="center"/>
    </xf>
    <xf numFmtId="0" fontId="21" fillId="3" borderId="18" xfId="1" applyFont="1" applyFill="1" applyBorder="1" applyAlignment="1">
      <alignment vertical="center"/>
    </xf>
    <xf numFmtId="9" fontId="22" fillId="3" borderId="2" xfId="2" applyFont="1" applyFill="1" applyBorder="1" applyAlignment="1">
      <alignment vertical="center"/>
    </xf>
    <xf numFmtId="9" fontId="22" fillId="3" borderId="20" xfId="2" applyFont="1" applyFill="1" applyBorder="1" applyAlignment="1">
      <alignment vertical="center"/>
    </xf>
    <xf numFmtId="0" fontId="25" fillId="3" borderId="20" xfId="1" applyFont="1" applyFill="1" applyBorder="1" applyAlignment="1">
      <alignment vertical="center"/>
    </xf>
    <xf numFmtId="1" fontId="17" fillId="3" borderId="20" xfId="1" applyNumberFormat="1" applyFont="1" applyFill="1" applyBorder="1"/>
    <xf numFmtId="1" fontId="17" fillId="3" borderId="21" xfId="1" applyNumberFormat="1" applyFont="1" applyFill="1" applyBorder="1"/>
    <xf numFmtId="9" fontId="22" fillId="3" borderId="15" xfId="2" applyFont="1" applyFill="1" applyBorder="1" applyAlignment="1">
      <alignment vertical="center"/>
    </xf>
    <xf numFmtId="0" fontId="25" fillId="3" borderId="15" xfId="1" applyFont="1" applyFill="1" applyBorder="1" applyAlignment="1">
      <alignment vertical="center"/>
    </xf>
    <xf numFmtId="0" fontId="18" fillId="3" borderId="18" xfId="1" applyFont="1" applyFill="1" applyBorder="1" applyAlignment="1">
      <alignment vertical="center"/>
    </xf>
    <xf numFmtId="1" fontId="27" fillId="3" borderId="2" xfId="1" applyNumberFormat="1" applyFont="1" applyFill="1" applyAlignment="1">
      <alignment horizontal="center" vertical="center"/>
    </xf>
    <xf numFmtId="1" fontId="27" fillId="3" borderId="2" xfId="3" applyNumberFormat="1" applyFont="1" applyFill="1" applyBorder="1" applyAlignment="1">
      <alignment vertical="center" wrapText="1"/>
    </xf>
    <xf numFmtId="1" fontId="27" fillId="3" borderId="19" xfId="2" applyNumberFormat="1" applyFont="1" applyFill="1" applyBorder="1" applyAlignment="1">
      <alignment vertical="center"/>
    </xf>
    <xf numFmtId="1" fontId="27" fillId="3" borderId="20" xfId="2" applyNumberFormat="1" applyFont="1" applyFill="1" applyBorder="1" applyAlignment="1">
      <alignment vertical="center"/>
    </xf>
    <xf numFmtId="0" fontId="20" fillId="3" borderId="20" xfId="1" applyFont="1" applyFill="1" applyBorder="1" applyAlignment="1">
      <alignment vertical="center"/>
    </xf>
    <xf numFmtId="164" fontId="22" fillId="3" borderId="20" xfId="1" applyNumberFormat="1" applyFont="1" applyFill="1" applyBorder="1" applyAlignment="1">
      <alignment horizontal="center" vertical="center"/>
    </xf>
    <xf numFmtId="9" fontId="20" fillId="3" borderId="21" xfId="1" applyNumberFormat="1" applyFont="1" applyFill="1" applyBorder="1" applyAlignment="1">
      <alignment vertical="center"/>
    </xf>
    <xf numFmtId="37" fontId="22" fillId="3" borderId="2" xfId="1" applyNumberFormat="1" applyFont="1" applyFill="1" applyAlignment="1">
      <alignment horizontal="center" vertical="center"/>
    </xf>
    <xf numFmtId="37" fontId="23" fillId="3" borderId="2" xfId="1" applyNumberFormat="1" applyFont="1" applyFill="1" applyAlignment="1">
      <alignment vertical="center"/>
    </xf>
    <xf numFmtId="0" fontId="26" fillId="3" borderId="2" xfId="1" applyFont="1" applyFill="1"/>
    <xf numFmtId="37" fontId="23" fillId="3" borderId="2" xfId="1" applyNumberFormat="1" applyFont="1" applyFill="1"/>
    <xf numFmtId="9" fontId="0" fillId="0" borderId="0" xfId="0" applyNumberFormat="1"/>
    <xf numFmtId="0" fontId="31" fillId="3" borderId="2" xfId="1" applyFont="1" applyFill="1" applyAlignment="1">
      <alignment horizontal="left" vertical="center"/>
    </xf>
    <xf numFmtId="9" fontId="30" fillId="3" borderId="26" xfId="1" applyNumberFormat="1" applyFont="1" applyFill="1" applyBorder="1" applyAlignment="1">
      <alignment horizontal="center" vertical="center"/>
    </xf>
    <xf numFmtId="9" fontId="30" fillId="3" borderId="2" xfId="1" applyNumberFormat="1" applyFont="1" applyFill="1" applyAlignment="1">
      <alignment horizontal="center" vertical="center"/>
    </xf>
    <xf numFmtId="0" fontId="31" fillId="3" borderId="2" xfId="1" applyFont="1" applyFill="1"/>
    <xf numFmtId="9" fontId="30" fillId="3" borderId="2" xfId="1" applyNumberFormat="1" applyFont="1" applyFill="1" applyAlignment="1">
      <alignment vertical="center"/>
    </xf>
    <xf numFmtId="0" fontId="33" fillId="0" borderId="2" xfId="1" applyFont="1" applyAlignment="1">
      <alignment vertical="center"/>
    </xf>
    <xf numFmtId="0" fontId="33" fillId="3" borderId="2" xfId="1" applyFont="1" applyFill="1" applyAlignment="1">
      <alignment vertical="center"/>
    </xf>
    <xf numFmtId="0" fontId="34" fillId="3" borderId="2" xfId="1" applyFont="1" applyFill="1" applyAlignment="1">
      <alignment vertical="center"/>
    </xf>
    <xf numFmtId="1" fontId="35" fillId="3" borderId="2" xfId="3" applyNumberFormat="1" applyFont="1" applyFill="1" applyBorder="1" applyAlignment="1">
      <alignment vertical="center"/>
    </xf>
    <xf numFmtId="0" fontId="10" fillId="5" borderId="45" xfId="1" applyFont="1" applyFill="1" applyBorder="1" applyAlignment="1" applyProtection="1">
      <alignment horizontal="left" vertical="center" indent="1"/>
      <protection locked="0"/>
    </xf>
    <xf numFmtId="0" fontId="10" fillId="5" borderId="46" xfId="1" applyFont="1" applyFill="1" applyBorder="1" applyAlignment="1" applyProtection="1">
      <alignment horizontal="left" vertical="center" indent="1"/>
      <protection locked="0"/>
    </xf>
    <xf numFmtId="0" fontId="9" fillId="3" borderId="6" xfId="1" applyFont="1" applyFill="1" applyBorder="1" applyAlignment="1" applyProtection="1">
      <alignment horizontal="center" vertical="center" wrapText="1"/>
      <protection locked="0"/>
    </xf>
    <xf numFmtId="0" fontId="0" fillId="2" borderId="0" xfId="0" applyFill="1"/>
    <xf numFmtId="0" fontId="5" fillId="3" borderId="1" xfId="0" applyFont="1" applyFill="1" applyBorder="1" applyAlignment="1">
      <alignment wrapText="1"/>
    </xf>
    <xf numFmtId="0" fontId="8" fillId="12" borderId="1" xfId="0" applyFont="1" applyFill="1" applyBorder="1" applyAlignment="1">
      <alignment wrapText="1"/>
    </xf>
    <xf numFmtId="0" fontId="5" fillId="3" borderId="1" xfId="0" applyFont="1" applyFill="1" applyBorder="1"/>
    <xf numFmtId="0" fontId="42" fillId="3" borderId="29" xfId="1" applyFont="1" applyFill="1" applyBorder="1" applyAlignment="1" applyProtection="1">
      <alignment horizontal="center" vertical="center" wrapText="1"/>
      <protection locked="0"/>
    </xf>
    <xf numFmtId="0" fontId="5" fillId="3" borderId="58" xfId="0" applyFont="1" applyFill="1" applyBorder="1"/>
    <xf numFmtId="0" fontId="5" fillId="3" borderId="60" xfId="0" applyFont="1" applyFill="1" applyBorder="1"/>
    <xf numFmtId="0" fontId="5" fillId="3" borderId="61" xfId="0" applyFont="1" applyFill="1" applyBorder="1"/>
    <xf numFmtId="0" fontId="6" fillId="13" borderId="1" xfId="0" applyFont="1" applyFill="1" applyBorder="1" applyAlignment="1">
      <alignment horizontal="left" vertical="center" wrapText="1"/>
    </xf>
    <xf numFmtId="0" fontId="0" fillId="2" borderId="0" xfId="0" applyFill="1" applyAlignment="1">
      <alignment wrapText="1"/>
    </xf>
    <xf numFmtId="0" fontId="0" fillId="2" borderId="0" xfId="0" applyFill="1" applyAlignment="1">
      <alignment vertical="center"/>
    </xf>
    <xf numFmtId="0" fontId="44" fillId="3" borderId="18" xfId="0" applyFont="1" applyFill="1" applyBorder="1" applyAlignment="1">
      <alignment vertical="center"/>
    </xf>
    <xf numFmtId="0" fontId="44" fillId="3" borderId="2" xfId="0" applyFont="1" applyFill="1" applyBorder="1" applyAlignment="1">
      <alignment vertical="center"/>
    </xf>
    <xf numFmtId="0" fontId="45" fillId="14" borderId="17" xfId="0" applyFont="1" applyFill="1" applyBorder="1" applyAlignment="1">
      <alignment vertical="center" wrapText="1"/>
    </xf>
    <xf numFmtId="0" fontId="45" fillId="15" borderId="17" xfId="0" applyFont="1" applyFill="1" applyBorder="1" applyAlignment="1">
      <alignment vertical="center" wrapText="1"/>
    </xf>
    <xf numFmtId="0" fontId="44" fillId="3" borderId="17" xfId="0" applyFont="1" applyFill="1" applyBorder="1" applyAlignment="1">
      <alignment vertical="center" wrapText="1"/>
    </xf>
    <xf numFmtId="0" fontId="46" fillId="15" borderId="17" xfId="0" applyFont="1" applyFill="1" applyBorder="1" applyAlignment="1">
      <alignment vertical="center" wrapText="1"/>
    </xf>
    <xf numFmtId="0" fontId="46" fillId="3" borderId="17" xfId="0" applyFont="1" applyFill="1" applyBorder="1" applyAlignment="1">
      <alignment vertical="center" wrapText="1"/>
    </xf>
    <xf numFmtId="0" fontId="17" fillId="3" borderId="17" xfId="0" applyFont="1" applyFill="1" applyBorder="1" applyAlignment="1">
      <alignment vertical="center" wrapText="1"/>
    </xf>
    <xf numFmtId="0" fontId="47" fillId="14" borderId="17" xfId="0" applyFont="1" applyFill="1" applyBorder="1" applyAlignment="1">
      <alignment vertical="center" wrapText="1"/>
    </xf>
    <xf numFmtId="0" fontId="44" fillId="3" borderId="16" xfId="0" applyFont="1" applyFill="1" applyBorder="1" applyAlignment="1">
      <alignment vertical="center"/>
    </xf>
    <xf numFmtId="0" fontId="44" fillId="3" borderId="15" xfId="0" applyFont="1" applyFill="1" applyBorder="1" applyAlignment="1">
      <alignment vertical="center"/>
    </xf>
    <xf numFmtId="0" fontId="45" fillId="3" borderId="14" xfId="0" applyFont="1" applyFill="1" applyBorder="1" applyAlignment="1">
      <alignment vertical="center" wrapText="1"/>
    </xf>
    <xf numFmtId="0" fontId="48" fillId="3" borderId="18" xfId="0" applyFont="1" applyFill="1" applyBorder="1" applyAlignment="1">
      <alignment vertical="center" wrapText="1"/>
    </xf>
    <xf numFmtId="0" fontId="44" fillId="3" borderId="18" xfId="0" applyFont="1" applyFill="1" applyBorder="1" applyAlignment="1">
      <alignment vertical="center" wrapText="1"/>
    </xf>
    <xf numFmtId="0" fontId="48" fillId="3" borderId="18" xfId="0" applyFont="1" applyFill="1" applyBorder="1" applyAlignment="1">
      <alignment vertical="center"/>
    </xf>
    <xf numFmtId="0" fontId="44" fillId="3" borderId="16" xfId="0" applyFont="1" applyFill="1" applyBorder="1"/>
    <xf numFmtId="0" fontId="44" fillId="3" borderId="15" xfId="0" applyFont="1" applyFill="1" applyBorder="1"/>
    <xf numFmtId="0" fontId="44" fillId="3" borderId="14" xfId="0" applyFont="1" applyFill="1" applyBorder="1" applyAlignment="1">
      <alignment wrapText="1"/>
    </xf>
    <xf numFmtId="0" fontId="44" fillId="2" borderId="0" xfId="0" applyFont="1" applyFill="1"/>
    <xf numFmtId="0" fontId="36" fillId="11" borderId="0" xfId="0" applyFont="1" applyFill="1"/>
    <xf numFmtId="0" fontId="39" fillId="11" borderId="0" xfId="0" applyFont="1" applyFill="1"/>
    <xf numFmtId="0" fontId="39" fillId="11" borderId="0" xfId="0" applyFont="1" applyFill="1" applyAlignment="1">
      <alignment horizontal="center"/>
    </xf>
    <xf numFmtId="0" fontId="0" fillId="11" borderId="0" xfId="0" applyFill="1" applyAlignment="1">
      <alignment vertical="center" wrapText="1"/>
    </xf>
    <xf numFmtId="0" fontId="0" fillId="11" borderId="0" xfId="0" applyFill="1"/>
    <xf numFmtId="0" fontId="36" fillId="11" borderId="2" xfId="0" applyFont="1" applyFill="1" applyBorder="1"/>
    <xf numFmtId="0" fontId="0" fillId="11" borderId="2" xfId="0" applyFill="1" applyBorder="1" applyAlignment="1">
      <alignment vertical="center" wrapText="1"/>
    </xf>
    <xf numFmtId="0" fontId="3" fillId="3" borderId="48" xfId="0" applyFont="1" applyFill="1" applyBorder="1" applyAlignment="1">
      <alignment vertical="center" wrapText="1"/>
    </xf>
    <xf numFmtId="0" fontId="3" fillId="3" borderId="49" xfId="0" applyFont="1" applyFill="1" applyBorder="1" applyAlignment="1">
      <alignment vertical="center" wrapText="1"/>
    </xf>
    <xf numFmtId="0" fontId="7" fillId="3" borderId="65" xfId="0" applyFont="1" applyFill="1" applyBorder="1" applyAlignment="1">
      <alignment vertical="center" wrapText="1"/>
    </xf>
    <xf numFmtId="0" fontId="5" fillId="3" borderId="65" xfId="0" applyFont="1" applyFill="1" applyBorder="1" applyAlignment="1">
      <alignment vertical="center" wrapText="1"/>
    </xf>
    <xf numFmtId="0" fontId="7" fillId="0" borderId="65" xfId="0" applyFont="1" applyBorder="1" applyAlignment="1">
      <alignment vertical="center" wrapText="1"/>
    </xf>
    <xf numFmtId="0" fontId="52" fillId="0" borderId="65" xfId="0" applyFont="1" applyBorder="1" applyAlignment="1">
      <alignment vertical="center" wrapText="1"/>
    </xf>
    <xf numFmtId="0" fontId="7" fillId="0" borderId="66" xfId="0" applyFont="1" applyBorder="1" applyAlignment="1">
      <alignment vertical="center" wrapText="1"/>
    </xf>
    <xf numFmtId="9" fontId="0" fillId="0" borderId="0" xfId="4" applyFont="1"/>
    <xf numFmtId="0" fontId="17" fillId="11" borderId="2" xfId="0" applyFont="1" applyFill="1" applyBorder="1" applyAlignment="1">
      <alignment vertical="center" wrapText="1"/>
    </xf>
    <xf numFmtId="0" fontId="39" fillId="11" borderId="2" xfId="0" applyFont="1" applyFill="1" applyBorder="1"/>
    <xf numFmtId="0" fontId="39" fillId="11" borderId="2" xfId="0" applyFont="1" applyFill="1" applyBorder="1" applyAlignment="1">
      <alignment horizontal="center"/>
    </xf>
    <xf numFmtId="0" fontId="3" fillId="2" borderId="0" xfId="0" applyFont="1" applyFill="1"/>
    <xf numFmtId="0" fontId="5" fillId="12" borderId="57" xfId="0" applyFont="1" applyFill="1" applyBorder="1" applyAlignment="1">
      <alignment wrapText="1"/>
    </xf>
    <xf numFmtId="0" fontId="5" fillId="12" borderId="1" xfId="0" applyFont="1" applyFill="1" applyBorder="1" applyAlignment="1">
      <alignment wrapText="1"/>
    </xf>
    <xf numFmtId="0" fontId="5" fillId="12" borderId="59" xfId="0" applyFont="1" applyFill="1" applyBorder="1" applyAlignment="1">
      <alignment wrapText="1"/>
    </xf>
    <xf numFmtId="0" fontId="5" fillId="12" borderId="60" xfId="0" applyFont="1" applyFill="1" applyBorder="1" applyAlignment="1">
      <alignment wrapText="1"/>
    </xf>
    <xf numFmtId="0" fontId="54" fillId="11" borderId="2" xfId="0" applyFont="1" applyFill="1" applyBorder="1"/>
    <xf numFmtId="0" fontId="54" fillId="11" borderId="2" xfId="0" applyFont="1" applyFill="1" applyBorder="1" applyAlignment="1">
      <alignment wrapText="1"/>
    </xf>
    <xf numFmtId="0" fontId="54" fillId="11" borderId="0" xfId="0" applyFont="1" applyFill="1" applyAlignment="1">
      <alignment wrapText="1"/>
    </xf>
    <xf numFmtId="0" fontId="34" fillId="19" borderId="2" xfId="1" applyFont="1" applyFill="1" applyAlignment="1">
      <alignment vertical="center"/>
    </xf>
    <xf numFmtId="0" fontId="34" fillId="16" borderId="2" xfId="1" applyFont="1" applyFill="1" applyAlignment="1">
      <alignment vertical="center"/>
    </xf>
    <xf numFmtId="0" fontId="34" fillId="18" borderId="2" xfId="1" applyFont="1" applyFill="1" applyAlignment="1">
      <alignment vertical="center"/>
    </xf>
    <xf numFmtId="0" fontId="57" fillId="0" borderId="6" xfId="1" applyFont="1" applyBorder="1" applyAlignment="1">
      <alignment horizontal="center" vertical="center" wrapText="1"/>
    </xf>
    <xf numFmtId="0" fontId="57" fillId="0" borderId="4" xfId="1" applyFont="1" applyBorder="1" applyAlignment="1">
      <alignment horizontal="center" vertical="center" wrapText="1"/>
    </xf>
    <xf numFmtId="0" fontId="57" fillId="0" borderId="28" xfId="1" applyFont="1" applyBorder="1" applyAlignment="1">
      <alignment horizontal="center" vertical="center" wrapText="1"/>
    </xf>
    <xf numFmtId="0" fontId="6" fillId="17" borderId="57" xfId="0" applyFont="1" applyFill="1" applyBorder="1" applyAlignment="1">
      <alignment horizontal="left" vertical="center" wrapText="1"/>
    </xf>
    <xf numFmtId="0" fontId="6" fillId="19" borderId="1" xfId="0" applyFont="1" applyFill="1" applyBorder="1" applyAlignment="1">
      <alignment horizontal="left" vertical="center" wrapText="1"/>
    </xf>
    <xf numFmtId="0" fontId="6" fillId="18" borderId="1" xfId="0" applyFont="1" applyFill="1" applyBorder="1" applyAlignment="1">
      <alignment horizontal="left" vertical="center" wrapText="1"/>
    </xf>
    <xf numFmtId="0" fontId="6" fillId="20" borderId="1"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6" fillId="21" borderId="1" xfId="0" applyFont="1" applyFill="1" applyBorder="1" applyAlignment="1">
      <alignment horizontal="left" vertical="center" wrapText="1"/>
    </xf>
    <xf numFmtId="0" fontId="6" fillId="22" borderId="58" xfId="0" applyFont="1" applyFill="1" applyBorder="1" applyAlignment="1">
      <alignment horizontal="left" vertical="center" wrapText="1"/>
    </xf>
    <xf numFmtId="0" fontId="43" fillId="11" borderId="18" xfId="0" applyFont="1" applyFill="1" applyBorder="1" applyAlignment="1">
      <alignment vertical="center"/>
    </xf>
    <xf numFmtId="0" fontId="43" fillId="11" borderId="2" xfId="0" applyFont="1" applyFill="1" applyBorder="1" applyAlignment="1">
      <alignment vertical="center"/>
    </xf>
    <xf numFmtId="0" fontId="44" fillId="11" borderId="17" xfId="0" applyFont="1" applyFill="1" applyBorder="1" applyAlignment="1">
      <alignment vertical="center" wrapText="1"/>
    </xf>
    <xf numFmtId="0" fontId="43" fillId="11" borderId="17" xfId="0" applyFont="1" applyFill="1" applyBorder="1" applyAlignment="1">
      <alignment vertical="center" wrapText="1"/>
    </xf>
    <xf numFmtId="0" fontId="63" fillId="11" borderId="10" xfId="0" applyFont="1" applyFill="1" applyBorder="1" applyAlignment="1">
      <alignment vertical="center"/>
    </xf>
    <xf numFmtId="0" fontId="63" fillId="11" borderId="8" xfId="0" applyFont="1" applyFill="1" applyBorder="1" applyAlignment="1">
      <alignment vertical="center"/>
    </xf>
    <xf numFmtId="0" fontId="63" fillId="11" borderId="8" xfId="0" applyFont="1" applyFill="1" applyBorder="1" applyAlignment="1">
      <alignment horizontal="center" vertical="center"/>
    </xf>
    <xf numFmtId="0" fontId="64" fillId="11" borderId="8" xfId="0" applyFont="1" applyFill="1" applyBorder="1" applyAlignment="1">
      <alignment vertical="center" wrapText="1"/>
    </xf>
    <xf numFmtId="0" fontId="29" fillId="18" borderId="56" xfId="1" applyFont="1" applyFill="1" applyBorder="1" applyAlignment="1" applyProtection="1">
      <alignment horizontal="center" vertical="center" wrapText="1"/>
      <protection locked="0"/>
    </xf>
    <xf numFmtId="0" fontId="29" fillId="18" borderId="62" xfId="1" applyFont="1" applyFill="1" applyBorder="1" applyAlignment="1" applyProtection="1">
      <alignment horizontal="center" vertical="center" wrapText="1"/>
      <protection locked="0"/>
    </xf>
    <xf numFmtId="0" fontId="29" fillId="19" borderId="47" xfId="1" applyFont="1" applyFill="1" applyBorder="1" applyAlignment="1" applyProtection="1">
      <alignment horizontal="center" vertical="center" wrapText="1"/>
      <protection locked="0"/>
    </xf>
    <xf numFmtId="0" fontId="29" fillId="19" borderId="63" xfId="1" applyFont="1" applyFill="1" applyBorder="1" applyAlignment="1" applyProtection="1">
      <alignment horizontal="center" vertical="center" wrapText="1"/>
      <protection locked="0"/>
    </xf>
    <xf numFmtId="0" fontId="29" fillId="16" borderId="47" xfId="1" applyFont="1" applyFill="1" applyBorder="1" applyAlignment="1" applyProtection="1">
      <alignment horizontal="center" vertical="center" wrapText="1"/>
      <protection locked="0"/>
    </xf>
    <xf numFmtId="0" fontId="29" fillId="16" borderId="63" xfId="1" applyFont="1" applyFill="1" applyBorder="1" applyAlignment="1" applyProtection="1">
      <alignment horizontal="center" vertical="center" wrapText="1"/>
      <protection locked="0"/>
    </xf>
    <xf numFmtId="0" fontId="29" fillId="16" borderId="53" xfId="1" applyFont="1" applyFill="1" applyBorder="1" applyAlignment="1" applyProtection="1">
      <alignment horizontal="center" vertical="center" wrapText="1"/>
      <protection locked="0"/>
    </xf>
    <xf numFmtId="0" fontId="29" fillId="16" borderId="64" xfId="1" applyFont="1" applyFill="1" applyBorder="1" applyAlignment="1" applyProtection="1">
      <alignment horizontal="center" vertical="center" wrapText="1"/>
      <protection locked="0"/>
    </xf>
    <xf numFmtId="0" fontId="10" fillId="5" borderId="10" xfId="1" applyFont="1" applyFill="1" applyBorder="1" applyAlignment="1">
      <alignment horizontal="left" vertical="center" indent="1"/>
    </xf>
    <xf numFmtId="0" fontId="10" fillId="5" borderId="9" xfId="1" applyFont="1" applyFill="1" applyBorder="1" applyAlignment="1">
      <alignment horizontal="left" vertical="center" indent="1"/>
    </xf>
    <xf numFmtId="0" fontId="11" fillId="0" borderId="27" xfId="1" applyFont="1" applyBorder="1" applyAlignment="1">
      <alignment horizontal="left" vertical="center" wrapText="1" indent="1"/>
    </xf>
    <xf numFmtId="0" fontId="15" fillId="0" borderId="28" xfId="1" applyFont="1" applyBorder="1" applyAlignment="1">
      <alignment horizontal="left" vertical="center" wrapText="1" indent="1"/>
    </xf>
    <xf numFmtId="0" fontId="4" fillId="0" borderId="30" xfId="1" applyFont="1" applyBorder="1" applyAlignment="1">
      <alignment horizontal="left" vertical="center" wrapText="1" indent="1"/>
    </xf>
    <xf numFmtId="0" fontId="16" fillId="0" borderId="6" xfId="1" applyFont="1" applyBorder="1" applyAlignment="1">
      <alignment horizontal="left" vertical="center" wrapText="1" indent="1"/>
    </xf>
    <xf numFmtId="0" fontId="11" fillId="0" borderId="30" xfId="1" applyFont="1" applyBorder="1" applyAlignment="1">
      <alignment horizontal="left" vertical="center" wrapText="1" indent="1"/>
    </xf>
    <xf numFmtId="0" fontId="15" fillId="0" borderId="6" xfId="1" applyFont="1" applyBorder="1" applyAlignment="1">
      <alignment horizontal="left" vertical="center" wrapText="1" indent="1"/>
    </xf>
    <xf numFmtId="0" fontId="11" fillId="0" borderId="31" xfId="1" applyFont="1" applyBorder="1" applyAlignment="1">
      <alignment horizontal="left" vertical="center" wrapText="1" indent="1"/>
    </xf>
    <xf numFmtId="0" fontId="15" fillId="0" borderId="4" xfId="1" applyFont="1" applyBorder="1" applyAlignment="1">
      <alignment horizontal="left" vertical="center" wrapText="1" indent="1"/>
    </xf>
    <xf numFmtId="0" fontId="11" fillId="4" borderId="30" xfId="1" applyFont="1" applyFill="1" applyBorder="1" applyAlignment="1">
      <alignment horizontal="left" vertical="center" wrapText="1" indent="1"/>
    </xf>
    <xf numFmtId="0" fontId="15" fillId="4" borderId="6" xfId="1" applyFont="1" applyFill="1" applyBorder="1" applyAlignment="1">
      <alignment horizontal="left" vertical="center" wrapText="1" indent="1"/>
    </xf>
    <xf numFmtId="0" fontId="11" fillId="4" borderId="31" xfId="1" applyFont="1" applyFill="1" applyBorder="1" applyAlignment="1">
      <alignment horizontal="left" vertical="center" wrapText="1" indent="1"/>
    </xf>
    <xf numFmtId="0" fontId="15" fillId="4" borderId="4" xfId="1" applyFont="1" applyFill="1" applyBorder="1" applyAlignment="1">
      <alignment horizontal="left" vertical="center" wrapText="1" indent="1"/>
    </xf>
    <xf numFmtId="0" fontId="10" fillId="5" borderId="44" xfId="1" applyFont="1" applyFill="1" applyBorder="1" applyAlignment="1">
      <alignment horizontal="left" vertical="center" indent="1"/>
    </xf>
    <xf numFmtId="0" fontId="11" fillId="0" borderId="6" xfId="1" applyFont="1" applyBorder="1" applyAlignment="1">
      <alignment horizontal="left" vertical="center" wrapText="1" indent="1"/>
    </xf>
    <xf numFmtId="0" fontId="55" fillId="16" borderId="18" xfId="1" applyFont="1" applyFill="1" applyBorder="1" applyAlignment="1">
      <alignment horizontal="left" vertical="center" wrapText="1"/>
    </xf>
    <xf numFmtId="0" fontId="55" fillId="16" borderId="2" xfId="1" applyFont="1" applyFill="1" applyAlignment="1">
      <alignment horizontal="left" vertical="center" wrapText="1"/>
    </xf>
    <xf numFmtId="0" fontId="55" fillId="16" borderId="17" xfId="1" applyFont="1" applyFill="1" applyBorder="1" applyAlignment="1">
      <alignment horizontal="left" vertical="center" wrapText="1"/>
    </xf>
    <xf numFmtId="0" fontId="55" fillId="20" borderId="18" xfId="1" applyFont="1" applyFill="1" applyBorder="1" applyAlignment="1">
      <alignment horizontal="left" vertical="center" wrapText="1"/>
    </xf>
    <xf numFmtId="0" fontId="55" fillId="20" borderId="2" xfId="1" applyFont="1" applyFill="1" applyAlignment="1">
      <alignment horizontal="left" vertical="center" wrapText="1"/>
    </xf>
    <xf numFmtId="0" fontId="55" fillId="20" borderId="17" xfId="1" applyFont="1" applyFill="1" applyBorder="1" applyAlignment="1">
      <alignment horizontal="left" vertical="center" wrapText="1"/>
    </xf>
    <xf numFmtId="0" fontId="60" fillId="11" borderId="21" xfId="1" applyFont="1" applyFill="1" applyBorder="1" applyAlignment="1">
      <alignment horizontal="center" vertical="center"/>
    </xf>
    <xf numFmtId="0" fontId="60" fillId="11" borderId="20" xfId="1" applyFont="1" applyFill="1" applyBorder="1" applyAlignment="1">
      <alignment horizontal="center" vertical="center"/>
    </xf>
    <xf numFmtId="0" fontId="60" fillId="11" borderId="19" xfId="1" applyFont="1" applyFill="1" applyBorder="1" applyAlignment="1">
      <alignment horizontal="center" vertical="center"/>
    </xf>
    <xf numFmtId="0" fontId="60" fillId="11" borderId="18" xfId="1" applyFont="1" applyFill="1" applyBorder="1" applyAlignment="1">
      <alignment horizontal="center" vertical="center"/>
    </xf>
    <xf numFmtId="0" fontId="60" fillId="11" borderId="2" xfId="1" applyFont="1" applyFill="1" applyAlignment="1">
      <alignment horizontal="center" vertical="center"/>
    </xf>
    <xf numFmtId="0" fontId="60" fillId="11" borderId="17" xfId="1" applyFont="1" applyFill="1" applyBorder="1" applyAlignment="1">
      <alignment horizontal="center" vertical="center"/>
    </xf>
    <xf numFmtId="0" fontId="60" fillId="11" borderId="16" xfId="1" applyFont="1" applyFill="1" applyBorder="1" applyAlignment="1">
      <alignment horizontal="center" vertical="center"/>
    </xf>
    <xf numFmtId="0" fontId="60" fillId="11" borderId="15" xfId="1" applyFont="1" applyFill="1" applyBorder="1" applyAlignment="1">
      <alignment horizontal="center" vertical="center"/>
    </xf>
    <xf numFmtId="0" fontId="60" fillId="11" borderId="14" xfId="1" applyFont="1" applyFill="1" applyBorder="1" applyAlignment="1">
      <alignment horizontal="center" vertical="center"/>
    </xf>
    <xf numFmtId="0" fontId="55" fillId="17" borderId="18" xfId="1" applyFont="1" applyFill="1" applyBorder="1" applyAlignment="1">
      <alignment horizontal="left" vertical="center" wrapText="1"/>
    </xf>
    <xf numFmtId="0" fontId="55" fillId="17" borderId="2" xfId="1" applyFont="1" applyFill="1" applyAlignment="1">
      <alignment horizontal="left" vertical="center" wrapText="1"/>
    </xf>
    <xf numFmtId="0" fontId="55" fillId="17" borderId="17" xfId="1" applyFont="1" applyFill="1" applyBorder="1" applyAlignment="1">
      <alignment horizontal="left" vertical="center" wrapText="1"/>
    </xf>
    <xf numFmtId="0" fontId="55" fillId="17" borderId="16" xfId="1" applyFont="1" applyFill="1" applyBorder="1" applyAlignment="1">
      <alignment horizontal="left" vertical="center" wrapText="1"/>
    </xf>
    <xf numFmtId="0" fontId="55" fillId="17" borderId="15" xfId="1" applyFont="1" applyFill="1" applyBorder="1" applyAlignment="1">
      <alignment horizontal="left" vertical="center" wrapText="1"/>
    </xf>
    <xf numFmtId="0" fontId="55" fillId="17" borderId="14" xfId="1" applyFont="1" applyFill="1" applyBorder="1" applyAlignment="1">
      <alignment horizontal="left" vertical="center" wrapText="1"/>
    </xf>
    <xf numFmtId="0" fontId="55" fillId="18" borderId="21" xfId="1" applyFont="1" applyFill="1" applyBorder="1" applyAlignment="1">
      <alignment horizontal="left" vertical="center" wrapText="1"/>
    </xf>
    <xf numFmtId="0" fontId="55" fillId="18" borderId="20" xfId="1" applyFont="1" applyFill="1" applyBorder="1" applyAlignment="1">
      <alignment horizontal="left" vertical="center" wrapText="1"/>
    </xf>
    <xf numFmtId="0" fontId="55" fillId="18" borderId="19" xfId="1" applyFont="1" applyFill="1" applyBorder="1" applyAlignment="1">
      <alignment horizontal="left" vertical="center" wrapText="1"/>
    </xf>
    <xf numFmtId="0" fontId="55" fillId="18" borderId="18" xfId="1" applyFont="1" applyFill="1" applyBorder="1" applyAlignment="1">
      <alignment horizontal="left" vertical="center" wrapText="1"/>
    </xf>
    <xf numFmtId="0" fontId="55" fillId="18" borderId="2" xfId="1" applyFont="1" applyFill="1" applyAlignment="1">
      <alignment horizontal="left" vertical="center" wrapText="1"/>
    </xf>
    <xf numFmtId="0" fontId="55" fillId="18" borderId="17" xfId="1" applyFont="1" applyFill="1" applyBorder="1" applyAlignment="1">
      <alignment horizontal="left" vertical="center" wrapText="1"/>
    </xf>
    <xf numFmtId="0" fontId="55" fillId="19" borderId="18" xfId="1" applyFont="1" applyFill="1" applyBorder="1" applyAlignment="1">
      <alignment horizontal="left" vertical="center" wrapText="1"/>
    </xf>
    <xf numFmtId="0" fontId="55" fillId="19" borderId="2" xfId="1" applyFont="1" applyFill="1" applyAlignment="1">
      <alignment horizontal="left" vertical="center" wrapText="1"/>
    </xf>
    <xf numFmtId="0" fontId="55" fillId="19" borderId="17" xfId="1" applyFont="1" applyFill="1" applyBorder="1" applyAlignment="1">
      <alignment horizontal="left" vertical="center" wrapText="1"/>
    </xf>
    <xf numFmtId="0" fontId="18" fillId="3" borderId="2" xfId="1" applyFont="1" applyFill="1" applyAlignment="1">
      <alignment horizontal="center" vertical="center"/>
    </xf>
    <xf numFmtId="0" fontId="34" fillId="18" borderId="2" xfId="1" applyFont="1" applyFill="1" applyAlignment="1">
      <alignment horizontal="left" vertical="center"/>
    </xf>
    <xf numFmtId="0" fontId="34" fillId="19" borderId="2" xfId="1" applyFont="1" applyFill="1" applyAlignment="1">
      <alignment horizontal="left" vertical="center"/>
    </xf>
    <xf numFmtId="0" fontId="34" fillId="16" borderId="2" xfId="1" applyFont="1" applyFill="1" applyAlignment="1">
      <alignment horizontal="left" vertical="center"/>
    </xf>
    <xf numFmtId="0" fontId="30" fillId="7" borderId="13" xfId="1" applyFont="1" applyFill="1" applyBorder="1" applyAlignment="1">
      <alignment horizontal="center" vertical="center"/>
    </xf>
    <xf numFmtId="0" fontId="30" fillId="7" borderId="11" xfId="1" applyFont="1" applyFill="1" applyBorder="1" applyAlignment="1">
      <alignment horizontal="center" vertical="center"/>
    </xf>
    <xf numFmtId="0" fontId="30" fillId="7" borderId="12" xfId="1" applyFont="1" applyFill="1" applyBorder="1" applyAlignment="1">
      <alignment horizontal="center" vertical="center"/>
    </xf>
    <xf numFmtId="1" fontId="30" fillId="3" borderId="13" xfId="2" applyNumberFormat="1" applyFont="1" applyFill="1" applyBorder="1" applyAlignment="1">
      <alignment horizontal="center" vertical="center"/>
    </xf>
    <xf numFmtId="1" fontId="30" fillId="3" borderId="11" xfId="2" applyNumberFormat="1" applyFont="1" applyFill="1" applyBorder="1" applyAlignment="1">
      <alignment horizontal="center" vertical="center"/>
    </xf>
    <xf numFmtId="164" fontId="32" fillId="10" borderId="13" xfId="1" applyNumberFormat="1" applyFont="1" applyFill="1" applyBorder="1" applyAlignment="1">
      <alignment horizontal="center" vertical="center"/>
    </xf>
    <xf numFmtId="164" fontId="32" fillId="10" borderId="11" xfId="1" applyNumberFormat="1" applyFont="1" applyFill="1" applyBorder="1" applyAlignment="1">
      <alignment horizontal="center" vertical="center"/>
    </xf>
    <xf numFmtId="0" fontId="21" fillId="6" borderId="2" xfId="1" applyFont="1" applyFill="1" applyAlignment="1">
      <alignment horizontal="center" vertical="center"/>
    </xf>
    <xf numFmtId="164" fontId="17" fillId="3" borderId="2" xfId="1" applyNumberFormat="1" applyFont="1" applyFill="1" applyAlignment="1">
      <alignment horizontal="center"/>
    </xf>
    <xf numFmtId="9" fontId="22" fillId="3" borderId="2" xfId="2" applyFont="1" applyFill="1" applyBorder="1" applyAlignment="1">
      <alignment horizontal="center" vertical="center"/>
    </xf>
    <xf numFmtId="0" fontId="18" fillId="3" borderId="2" xfId="1" applyFont="1" applyFill="1" applyAlignment="1">
      <alignment horizontal="left" vertical="center"/>
    </xf>
    <xf numFmtId="0" fontId="25" fillId="3" borderId="2" xfId="1" applyFont="1" applyFill="1" applyAlignment="1">
      <alignment horizontal="left" vertical="center"/>
    </xf>
    <xf numFmtId="0" fontId="18" fillId="0" borderId="2" xfId="1" applyFont="1" applyAlignment="1">
      <alignment horizontal="center" vertical="center"/>
    </xf>
    <xf numFmtId="1" fontId="34" fillId="10" borderId="34" xfId="3" applyNumberFormat="1" applyFont="1" applyFill="1" applyBorder="1" applyAlignment="1">
      <alignment horizontal="center" vertical="center"/>
    </xf>
    <xf numFmtId="1" fontId="34" fillId="10" borderId="33" xfId="3" applyNumberFormat="1" applyFont="1" applyFill="1" applyBorder="1" applyAlignment="1">
      <alignment horizontal="center" vertical="center"/>
    </xf>
    <xf numFmtId="1" fontId="34" fillId="10" borderId="32" xfId="3" applyNumberFormat="1" applyFont="1" applyFill="1" applyBorder="1" applyAlignment="1">
      <alignment horizontal="center" vertical="center"/>
    </xf>
    <xf numFmtId="1" fontId="34" fillId="9" borderId="34" xfId="3" applyNumberFormat="1" applyFont="1" applyFill="1" applyBorder="1" applyAlignment="1">
      <alignment horizontal="center" vertical="center"/>
    </xf>
    <xf numFmtId="1" fontId="34" fillId="9" borderId="33" xfId="3" applyNumberFormat="1" applyFont="1" applyFill="1" applyBorder="1" applyAlignment="1">
      <alignment horizontal="center" vertical="center"/>
    </xf>
    <xf numFmtId="1" fontId="34" fillId="9" borderId="32" xfId="3" applyNumberFormat="1" applyFont="1" applyFill="1" applyBorder="1" applyAlignment="1">
      <alignment horizontal="center" vertical="center"/>
    </xf>
    <xf numFmtId="1" fontId="34" fillId="8" borderId="34" xfId="3" applyNumberFormat="1" applyFont="1" applyFill="1" applyBorder="1" applyAlignment="1">
      <alignment horizontal="center" vertical="center" wrapText="1"/>
    </xf>
    <xf numFmtId="1" fontId="34" fillId="8" borderId="33" xfId="3" applyNumberFormat="1" applyFont="1" applyFill="1" applyBorder="1" applyAlignment="1">
      <alignment horizontal="center" vertical="center"/>
    </xf>
    <xf numFmtId="1" fontId="34" fillId="8" borderId="32" xfId="3" applyNumberFormat="1" applyFont="1" applyFill="1" applyBorder="1" applyAlignment="1">
      <alignment horizontal="center" vertical="center"/>
    </xf>
    <xf numFmtId="0" fontId="21" fillId="6" borderId="2" xfId="1" applyFont="1" applyFill="1" applyAlignment="1">
      <alignment horizontal="center" vertical="center" wrapText="1"/>
    </xf>
    <xf numFmtId="0" fontId="61" fillId="11" borderId="21" xfId="1" applyFont="1" applyFill="1" applyBorder="1" applyAlignment="1" applyProtection="1">
      <alignment horizontal="center" vertical="center"/>
      <protection locked="0"/>
    </xf>
    <xf numFmtId="0" fontId="61" fillId="11" borderId="20" xfId="1" applyFont="1" applyFill="1" applyBorder="1" applyAlignment="1" applyProtection="1">
      <alignment horizontal="center" vertical="center"/>
      <protection locked="0"/>
    </xf>
    <xf numFmtId="0" fontId="61" fillId="11" borderId="19" xfId="1" applyFont="1" applyFill="1" applyBorder="1" applyAlignment="1" applyProtection="1">
      <alignment horizontal="center" vertical="center"/>
      <protection locked="0"/>
    </xf>
    <xf numFmtId="0" fontId="61" fillId="11" borderId="18" xfId="1" applyFont="1" applyFill="1" applyBorder="1" applyAlignment="1" applyProtection="1">
      <alignment horizontal="center" vertical="center"/>
      <protection locked="0"/>
    </xf>
    <xf numFmtId="0" fontId="61" fillId="11" borderId="2" xfId="1" applyFont="1" applyFill="1" applyAlignment="1" applyProtection="1">
      <alignment horizontal="center" vertical="center"/>
      <protection locked="0"/>
    </xf>
    <xf numFmtId="0" fontId="61" fillId="11" borderId="17" xfId="1" applyFont="1" applyFill="1" applyBorder="1" applyAlignment="1" applyProtection="1">
      <alignment horizontal="center" vertical="center"/>
      <protection locked="0"/>
    </xf>
    <xf numFmtId="0" fontId="61" fillId="11" borderId="16" xfId="1" applyFont="1" applyFill="1" applyBorder="1" applyAlignment="1" applyProtection="1">
      <alignment horizontal="center" vertical="center"/>
      <protection locked="0"/>
    </xf>
    <xf numFmtId="0" fontId="61" fillId="11" borderId="15" xfId="1" applyFont="1" applyFill="1" applyBorder="1" applyAlignment="1" applyProtection="1">
      <alignment horizontal="center" vertical="center"/>
      <protection locked="0"/>
    </xf>
    <xf numFmtId="0" fontId="61" fillId="11" borderId="14" xfId="1" applyFont="1" applyFill="1" applyBorder="1" applyAlignment="1" applyProtection="1">
      <alignment horizontal="center" vertical="center"/>
      <protection locked="0"/>
    </xf>
    <xf numFmtId="0" fontId="12" fillId="19" borderId="22" xfId="1" applyFont="1" applyFill="1" applyBorder="1" applyAlignment="1">
      <alignment horizontal="center" vertical="top" wrapText="1"/>
    </xf>
    <xf numFmtId="0" fontId="12" fillId="19" borderId="23" xfId="1" applyFont="1" applyFill="1" applyBorder="1" applyAlignment="1">
      <alignment horizontal="center" vertical="top"/>
    </xf>
    <xf numFmtId="0" fontId="12" fillId="19" borderId="24" xfId="1" applyFont="1" applyFill="1" applyBorder="1" applyAlignment="1">
      <alignment horizontal="center" vertical="top"/>
    </xf>
    <xf numFmtId="0" fontId="12" fillId="19" borderId="25" xfId="1" applyFont="1" applyFill="1" applyBorder="1" applyAlignment="1">
      <alignment horizontal="center" vertical="top"/>
    </xf>
    <xf numFmtId="0" fontId="13" fillId="19" borderId="13" xfId="1" applyFont="1" applyFill="1" applyBorder="1" applyAlignment="1" applyProtection="1">
      <alignment horizontal="center" vertical="center"/>
      <protection locked="0"/>
    </xf>
    <xf numFmtId="0" fontId="13" fillId="19" borderId="12" xfId="1" applyFont="1" applyFill="1" applyBorder="1" applyAlignment="1" applyProtection="1">
      <alignment horizontal="center" vertical="center"/>
      <protection locked="0"/>
    </xf>
    <xf numFmtId="0" fontId="13" fillId="19" borderId="11" xfId="1" applyFont="1" applyFill="1" applyBorder="1" applyAlignment="1" applyProtection="1">
      <alignment horizontal="center" vertical="center"/>
      <protection locked="0"/>
    </xf>
    <xf numFmtId="0" fontId="13" fillId="16" borderId="13" xfId="1" applyFont="1" applyFill="1" applyBorder="1" applyAlignment="1" applyProtection="1">
      <alignment horizontal="center" vertical="center"/>
      <protection locked="0"/>
    </xf>
    <xf numFmtId="0" fontId="13" fillId="16" borderId="12" xfId="1" applyFont="1" applyFill="1" applyBorder="1" applyAlignment="1" applyProtection="1">
      <alignment horizontal="center" vertical="center"/>
      <protection locked="0"/>
    </xf>
    <xf numFmtId="0" fontId="13" fillId="16" borderId="11" xfId="1" applyFont="1" applyFill="1" applyBorder="1" applyAlignment="1" applyProtection="1">
      <alignment horizontal="center" vertical="center"/>
      <protection locked="0"/>
    </xf>
    <xf numFmtId="0" fontId="12" fillId="16" borderId="22" xfId="1" applyFont="1" applyFill="1" applyBorder="1" applyAlignment="1">
      <alignment horizontal="center" vertical="top" wrapText="1"/>
    </xf>
    <xf numFmtId="0" fontId="12" fillId="16" borderId="23" xfId="1" applyFont="1" applyFill="1" applyBorder="1" applyAlignment="1">
      <alignment horizontal="center" vertical="top"/>
    </xf>
    <xf numFmtId="0" fontId="12" fillId="16" borderId="24" xfId="1" applyFont="1" applyFill="1" applyBorder="1" applyAlignment="1">
      <alignment horizontal="center" vertical="top"/>
    </xf>
    <xf numFmtId="0" fontId="13" fillId="18" borderId="13" xfId="1" applyFont="1" applyFill="1" applyBorder="1" applyAlignment="1" applyProtection="1">
      <alignment horizontal="center" vertical="center"/>
      <protection locked="0"/>
    </xf>
    <xf numFmtId="0" fontId="13" fillId="18" borderId="12" xfId="1" applyFont="1" applyFill="1" applyBorder="1" applyAlignment="1" applyProtection="1">
      <alignment horizontal="center" vertical="center"/>
      <protection locked="0"/>
    </xf>
    <xf numFmtId="0" fontId="13" fillId="18" borderId="11" xfId="1" applyFont="1" applyFill="1" applyBorder="1" applyAlignment="1" applyProtection="1">
      <alignment horizontal="center" vertical="center"/>
      <protection locked="0"/>
    </xf>
    <xf numFmtId="0" fontId="12" fillId="18" borderId="22" xfId="1" applyFont="1" applyFill="1" applyBorder="1" applyAlignment="1">
      <alignment horizontal="center" vertical="top" wrapText="1"/>
    </xf>
    <xf numFmtId="0" fontId="12" fillId="18" borderId="23" xfId="1" applyFont="1" applyFill="1" applyBorder="1" applyAlignment="1">
      <alignment horizontal="center" vertical="top"/>
    </xf>
    <xf numFmtId="0" fontId="12" fillId="18" borderId="24" xfId="1" applyFont="1" applyFill="1" applyBorder="1" applyAlignment="1">
      <alignment horizontal="center" vertical="top"/>
    </xf>
    <xf numFmtId="0" fontId="58" fillId="7" borderId="21" xfId="0" applyFont="1" applyFill="1" applyBorder="1" applyAlignment="1">
      <alignment horizontal="center" vertical="center"/>
    </xf>
    <xf numFmtId="0" fontId="58" fillId="7" borderId="20" xfId="0" applyFont="1" applyFill="1" applyBorder="1" applyAlignment="1">
      <alignment horizontal="center" vertical="center"/>
    </xf>
    <xf numFmtId="0" fontId="58" fillId="7" borderId="19"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9" fillId="11" borderId="18" xfId="0" applyFont="1" applyFill="1" applyBorder="1" applyAlignment="1">
      <alignment horizontal="center" vertical="center"/>
    </xf>
    <xf numFmtId="0" fontId="59" fillId="11" borderId="2" xfId="0" applyFont="1" applyFill="1" applyBorder="1" applyAlignment="1">
      <alignment horizontal="center" vertical="center"/>
    </xf>
    <xf numFmtId="0" fontId="59" fillId="11" borderId="17" xfId="0" applyFont="1" applyFill="1" applyBorder="1" applyAlignment="1">
      <alignment horizontal="center" vertical="center"/>
    </xf>
    <xf numFmtId="0" fontId="62" fillId="21" borderId="18" xfId="0" applyFont="1" applyFill="1" applyBorder="1" applyAlignment="1">
      <alignment horizontal="center" vertical="center" wrapText="1"/>
    </xf>
    <xf numFmtId="0" fontId="62" fillId="21" borderId="2" xfId="0" applyFont="1" applyFill="1" applyBorder="1" applyAlignment="1">
      <alignment horizontal="center" vertical="center" wrapText="1"/>
    </xf>
    <xf numFmtId="0" fontId="62" fillId="21" borderId="17" xfId="0" applyFont="1" applyFill="1" applyBorder="1" applyAlignment="1">
      <alignment horizontal="center" vertical="center" wrapText="1"/>
    </xf>
    <xf numFmtId="0" fontId="50" fillId="19" borderId="21" xfId="0" applyFont="1" applyFill="1" applyBorder="1" applyAlignment="1">
      <alignment horizontal="center" vertical="center"/>
    </xf>
    <xf numFmtId="0" fontId="50" fillId="19" borderId="20" xfId="0" applyFont="1" applyFill="1" applyBorder="1" applyAlignment="1">
      <alignment horizontal="center" vertical="center"/>
    </xf>
    <xf numFmtId="0" fontId="50" fillId="19" borderId="19" xfId="0" applyFont="1" applyFill="1" applyBorder="1" applyAlignment="1">
      <alignment horizontal="center" vertical="center"/>
    </xf>
    <xf numFmtId="0" fontId="50" fillId="16" borderId="21" xfId="0" applyFont="1" applyFill="1" applyBorder="1" applyAlignment="1">
      <alignment horizontal="center" vertical="center"/>
    </xf>
    <xf numFmtId="0" fontId="50" fillId="16" borderId="20" xfId="0" applyFont="1" applyFill="1" applyBorder="1" applyAlignment="1">
      <alignment horizontal="center" vertical="center"/>
    </xf>
    <xf numFmtId="0" fontId="50" fillId="16" borderId="19" xfId="0" applyFont="1" applyFill="1" applyBorder="1" applyAlignment="1">
      <alignment horizontal="center" vertical="center"/>
    </xf>
    <xf numFmtId="0" fontId="44" fillId="3" borderId="2" xfId="0" applyFont="1" applyFill="1" applyBorder="1" applyAlignment="1">
      <alignment horizontal="left" vertical="center" wrapText="1"/>
    </xf>
    <xf numFmtId="0" fontId="44" fillId="3" borderId="17" xfId="0" applyFont="1" applyFill="1" applyBorder="1" applyAlignment="1">
      <alignment horizontal="left" vertical="center" wrapText="1"/>
    </xf>
    <xf numFmtId="0" fontId="49" fillId="3" borderId="2" xfId="0" applyFont="1" applyFill="1" applyBorder="1" applyAlignment="1">
      <alignment horizontal="left" vertical="center" wrapText="1"/>
    </xf>
    <xf numFmtId="0" fontId="49" fillId="3" borderId="17" xfId="0" applyFont="1" applyFill="1" applyBorder="1" applyAlignment="1">
      <alignment horizontal="left" vertical="center" wrapText="1"/>
    </xf>
    <xf numFmtId="0" fontId="44" fillId="3" borderId="18" xfId="0" applyFont="1" applyFill="1" applyBorder="1" applyAlignment="1">
      <alignment horizontal="left" vertical="center" wrapText="1"/>
    </xf>
    <xf numFmtId="0" fontId="44" fillId="3" borderId="2" xfId="0" applyFont="1" applyFill="1" applyBorder="1" applyAlignment="1">
      <alignment horizontal="left" vertical="center"/>
    </xf>
    <xf numFmtId="0" fontId="44" fillId="3" borderId="17" xfId="0" applyFont="1" applyFill="1" applyBorder="1" applyAlignment="1">
      <alignment horizontal="left" vertical="center"/>
    </xf>
    <xf numFmtId="0" fontId="12" fillId="16" borderId="21" xfId="1" applyFont="1" applyFill="1" applyBorder="1" applyAlignment="1" applyProtection="1">
      <alignment horizontal="center" vertical="center" wrapText="1"/>
      <protection locked="0"/>
    </xf>
    <xf numFmtId="0" fontId="12" fillId="16" borderId="18" xfId="1" applyFont="1" applyFill="1" applyBorder="1" applyAlignment="1" applyProtection="1">
      <alignment horizontal="center" vertical="center" wrapText="1"/>
      <protection locked="0"/>
    </xf>
    <xf numFmtId="0" fontId="12" fillId="16" borderId="16" xfId="1" applyFont="1" applyFill="1" applyBorder="1" applyAlignment="1" applyProtection="1">
      <alignment horizontal="center" vertical="center" wrapText="1"/>
      <protection locked="0"/>
    </xf>
    <xf numFmtId="0" fontId="40" fillId="3" borderId="54" xfId="1" applyFont="1" applyFill="1" applyBorder="1" applyAlignment="1" applyProtection="1">
      <alignment horizontal="left" vertical="center" wrapText="1"/>
      <protection locked="0"/>
    </xf>
    <xf numFmtId="0" fontId="40" fillId="3" borderId="51" xfId="1" applyFont="1" applyFill="1" applyBorder="1" applyAlignment="1" applyProtection="1">
      <alignment horizontal="left" vertical="center" wrapText="1"/>
      <protection locked="0"/>
    </xf>
    <xf numFmtId="0" fontId="40" fillId="3" borderId="55" xfId="1" applyFont="1" applyFill="1" applyBorder="1" applyAlignment="1" applyProtection="1">
      <alignment horizontal="left" vertical="center" wrapText="1"/>
      <protection locked="0"/>
    </xf>
    <xf numFmtId="0" fontId="41" fillId="3" borderId="49" xfId="1" applyFont="1" applyFill="1" applyBorder="1" applyAlignment="1" applyProtection="1">
      <alignment vertical="center" wrapText="1"/>
      <protection locked="0"/>
    </xf>
    <xf numFmtId="0" fontId="40" fillId="3" borderId="49" xfId="1" applyFont="1" applyFill="1" applyBorder="1" applyAlignment="1" applyProtection="1">
      <alignment vertical="center" wrapText="1"/>
      <protection locked="0"/>
    </xf>
    <xf numFmtId="0" fontId="40" fillId="3" borderId="50" xfId="1" applyFont="1" applyFill="1" applyBorder="1" applyAlignment="1" applyProtection="1">
      <alignment vertical="center" wrapText="1"/>
      <protection locked="0"/>
    </xf>
    <xf numFmtId="0" fontId="51" fillId="19" borderId="22" xfId="1" applyFont="1" applyFill="1" applyBorder="1" applyAlignment="1" applyProtection="1">
      <alignment horizontal="center" vertical="center" wrapText="1"/>
      <protection locked="0"/>
    </xf>
    <xf numFmtId="0" fontId="51" fillId="19" borderId="23" xfId="1" applyFont="1" applyFill="1" applyBorder="1" applyAlignment="1" applyProtection="1">
      <alignment horizontal="center" vertical="center" wrapText="1"/>
      <protection locked="0"/>
    </xf>
    <xf numFmtId="0" fontId="51" fillId="19" borderId="25" xfId="1" applyFont="1" applyFill="1" applyBorder="1" applyAlignment="1" applyProtection="1">
      <alignment horizontal="center" vertical="center" wrapText="1"/>
      <protection locked="0"/>
    </xf>
    <xf numFmtId="0" fontId="12" fillId="18" borderId="22" xfId="1" applyFont="1" applyFill="1" applyBorder="1" applyAlignment="1" applyProtection="1">
      <alignment horizontal="center" vertical="center" wrapText="1"/>
      <protection locked="0"/>
    </xf>
    <xf numFmtId="0" fontId="12" fillId="18" borderId="23" xfId="1" applyFont="1" applyFill="1" applyBorder="1" applyAlignment="1" applyProtection="1">
      <alignment horizontal="center" vertical="center" wrapText="1"/>
      <protection locked="0"/>
    </xf>
    <xf numFmtId="0" fontId="12" fillId="18" borderId="23" xfId="1" applyFont="1" applyFill="1" applyBorder="1" applyAlignment="1" applyProtection="1">
      <alignment horizontal="center" vertical="center"/>
      <protection locked="0"/>
    </xf>
    <xf numFmtId="0" fontId="12" fillId="18" borderId="25" xfId="1" applyFont="1" applyFill="1" applyBorder="1" applyAlignment="1" applyProtection="1">
      <alignment horizontal="center" vertical="center"/>
      <protection locked="0"/>
    </xf>
    <xf numFmtId="0" fontId="37" fillId="3" borderId="55" xfId="1" applyFont="1" applyFill="1" applyBorder="1" applyAlignment="1" applyProtection="1">
      <alignment vertical="center" wrapText="1"/>
      <protection locked="0"/>
    </xf>
    <xf numFmtId="0" fontId="37" fillId="3" borderId="49" xfId="1" applyFont="1" applyFill="1" applyBorder="1" applyAlignment="1" applyProtection="1">
      <alignment vertical="center" wrapText="1"/>
      <protection locked="0"/>
    </xf>
    <xf numFmtId="0" fontId="38" fillId="3" borderId="49" xfId="1" applyFont="1" applyFill="1" applyBorder="1" applyAlignment="1" applyProtection="1">
      <alignment vertical="center" wrapText="1"/>
      <protection locked="0"/>
    </xf>
    <xf numFmtId="0" fontId="37" fillId="3" borderId="54" xfId="1" applyFont="1" applyFill="1" applyBorder="1" applyAlignment="1" applyProtection="1">
      <alignment vertical="center" wrapText="1"/>
      <protection locked="0"/>
    </xf>
    <xf numFmtId="0" fontId="40" fillId="3" borderId="52" xfId="1" applyFont="1" applyFill="1" applyBorder="1" applyAlignment="1" applyProtection="1">
      <alignment horizontal="left" vertical="center" wrapText="1"/>
      <protection locked="0"/>
    </xf>
    <xf numFmtId="0" fontId="40" fillId="3" borderId="48" xfId="1" applyFont="1" applyFill="1" applyBorder="1" applyAlignment="1" applyProtection="1">
      <alignment vertical="center" wrapText="1"/>
      <protection locked="0"/>
    </xf>
    <xf numFmtId="0" fontId="40" fillId="11" borderId="2"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cellXfs>
  <cellStyles count="5">
    <cellStyle name="Comma 2" xfId="3" xr:uid="{6C58CBA9-865A-314F-A93A-43121F78B48C}"/>
    <cellStyle name="Normal" xfId="0" builtinId="0"/>
    <cellStyle name="Normal 2" xfId="1" xr:uid="{4F300A59-F6A8-8C44-8744-BE417D5D4F9C}"/>
    <cellStyle name="Per cent" xfId="4" builtinId="5"/>
    <cellStyle name="Per cent 2" xfId="2" xr:uid="{5F8410CC-256C-2F49-BB6F-B938374E0FFF}"/>
  </cellStyles>
  <dxfs count="58">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ill>
        <patternFill patternType="solid">
          <fgColor theme="4"/>
          <bgColor theme="4"/>
        </patternFill>
      </fill>
    </dxf>
    <dxf>
      <fill>
        <patternFill patternType="solid">
          <fgColor rgb="FFFFFF00"/>
          <bgColor rgb="FFFFFF00"/>
        </patternFill>
      </fill>
    </dxf>
    <dxf>
      <fill>
        <patternFill patternType="solid">
          <fgColor theme="7"/>
          <bgColor theme="7"/>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A1D45C"/>
        </patternFill>
      </fill>
    </dxf>
    <dxf>
      <font>
        <b/>
        <i val="0"/>
        <color theme="0"/>
      </font>
      <fill>
        <patternFill>
          <bgColor rgb="FFD3E6C6"/>
        </patternFill>
      </fill>
    </dxf>
    <dxf>
      <font>
        <b/>
        <i val="0"/>
        <color theme="0"/>
      </font>
      <fill>
        <patternFill>
          <bgColor rgb="FF00B050"/>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A1D45C"/>
        </patternFill>
      </fill>
    </dxf>
    <dxf>
      <font>
        <b/>
        <i val="0"/>
        <color theme="0"/>
      </font>
      <fill>
        <patternFill>
          <bgColor rgb="FFD3E6C6"/>
        </patternFill>
      </fill>
    </dxf>
    <dxf>
      <font>
        <b/>
        <i val="0"/>
        <color theme="0"/>
      </font>
      <fill>
        <patternFill>
          <bgColor rgb="FF00B050"/>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A1D45C"/>
        </patternFill>
      </fill>
    </dxf>
    <dxf>
      <font>
        <b/>
        <i val="0"/>
        <color theme="0"/>
      </font>
      <fill>
        <patternFill>
          <bgColor rgb="FFD3E6C6"/>
        </patternFill>
      </fill>
    </dxf>
    <dxf>
      <font>
        <b/>
        <i val="0"/>
        <color theme="0"/>
      </font>
      <fill>
        <patternFill>
          <bgColor rgb="FF00B050"/>
        </patternFill>
      </fill>
    </dxf>
    <dxf>
      <font>
        <b/>
        <i val="0"/>
        <color rgb="FF00B050"/>
      </font>
      <fill>
        <patternFill>
          <bgColor theme="9" tint="0.79998168889431442"/>
        </patternFill>
      </fill>
    </dxf>
    <dxf>
      <font>
        <b/>
        <i val="0"/>
        <color theme="7" tint="-0.499984740745262"/>
      </font>
      <fill>
        <patternFill>
          <bgColor theme="7" tint="0.79998168889431442"/>
        </patternFill>
      </fill>
    </dxf>
    <dxf>
      <font>
        <b/>
        <i val="0"/>
        <color theme="5" tint="-0.24994659260841701"/>
      </font>
      <fill>
        <patternFill>
          <bgColor theme="5" tint="0.59996337778862885"/>
        </patternFill>
      </fill>
    </dxf>
    <dxf>
      <font>
        <b/>
        <i val="0"/>
        <color theme="0"/>
      </font>
      <fill>
        <patternFill>
          <bgColor rgb="FF00B050"/>
        </patternFill>
      </fill>
    </dxf>
    <dxf>
      <font>
        <b/>
        <i val="0"/>
        <color theme="2" tint="-0.749961851863155"/>
      </font>
      <fill>
        <patternFill>
          <bgColor theme="2" tint="-9.9948118533890809E-2"/>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theme="0"/>
      </font>
      <fill>
        <patternFill>
          <bgColor rgb="FFF80413"/>
        </patternFill>
      </fill>
    </dxf>
    <dxf>
      <font>
        <b/>
        <i val="0"/>
        <color theme="0"/>
      </font>
      <fill>
        <patternFill>
          <bgColor rgb="FF9FD22F"/>
        </patternFill>
      </fill>
    </dxf>
    <dxf>
      <font>
        <b/>
        <i val="0"/>
        <color theme="0"/>
      </font>
      <fill>
        <patternFill>
          <bgColor rgb="FF628529"/>
        </patternFill>
      </fill>
    </dxf>
    <dxf>
      <font>
        <b/>
        <i val="0"/>
        <color rgb="FF00B050"/>
      </font>
      <fill>
        <patternFill>
          <bgColor theme="9" tint="0.79998168889431442"/>
        </patternFill>
      </fill>
    </dxf>
    <dxf>
      <font>
        <b/>
        <i val="0"/>
        <color theme="7" tint="-0.499984740745262"/>
      </font>
      <fill>
        <patternFill>
          <bgColor theme="7" tint="0.79998168889431442"/>
        </patternFill>
      </fill>
    </dxf>
    <dxf>
      <font>
        <b/>
        <i val="0"/>
        <color theme="5" tint="-0.24994659260841701"/>
      </font>
      <fill>
        <patternFill>
          <bgColor theme="5" tint="0.59996337778862885"/>
        </patternFill>
      </fill>
    </dxf>
    <dxf>
      <font>
        <b/>
        <i val="0"/>
        <color theme="0"/>
      </font>
      <fill>
        <patternFill>
          <bgColor rgb="FF00B050"/>
        </patternFill>
      </fill>
    </dxf>
    <dxf>
      <font>
        <b/>
        <i val="0"/>
        <color theme="2" tint="-0.749961851863155"/>
      </font>
      <fill>
        <patternFill>
          <bgColor theme="2" tint="-9.9948118533890809E-2"/>
        </patternFill>
      </fill>
    </dxf>
  </dxfs>
  <tableStyles count="0" defaultTableStyle="TableStyleMedium2" defaultPivotStyle="PivotStyleLight16"/>
  <colors>
    <mruColors>
      <color rgb="FF628529"/>
      <color rgb="FF9FD22F"/>
      <color rgb="FFF80413"/>
      <color rgb="FF81140A"/>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F80413"/>
              </a:solidFill>
              <a:ln w="19050">
                <a:solidFill>
                  <a:schemeClr val="lt1"/>
                </a:solidFill>
              </a:ln>
              <a:effectLst/>
            </c:spPr>
            <c:extLst>
              <c:ext xmlns:c16="http://schemas.microsoft.com/office/drawing/2014/chart" uri="{C3380CC4-5D6E-409C-BE32-E72D297353CC}">
                <c16:uniqueId val="{00000001-873E-F748-BBDB-840E36773570}"/>
              </c:ext>
            </c:extLst>
          </c:dPt>
          <c:dPt>
            <c:idx val="1"/>
            <c:bubble3D val="0"/>
            <c:spPr>
              <a:solidFill>
                <a:srgbClr val="9FD22F"/>
              </a:solidFill>
              <a:ln w="19050">
                <a:solidFill>
                  <a:schemeClr val="lt1"/>
                </a:solidFill>
              </a:ln>
              <a:effectLst/>
            </c:spPr>
            <c:extLst>
              <c:ext xmlns:c16="http://schemas.microsoft.com/office/drawing/2014/chart" uri="{C3380CC4-5D6E-409C-BE32-E72D297353CC}">
                <c16:uniqueId val="{00000003-873E-F748-BBDB-840E36773570}"/>
              </c:ext>
            </c:extLst>
          </c:dPt>
          <c:dPt>
            <c:idx val="2"/>
            <c:bubble3D val="0"/>
            <c:spPr>
              <a:solidFill>
                <a:srgbClr val="628529"/>
              </a:solidFill>
              <a:ln w="19050">
                <a:solidFill>
                  <a:schemeClr val="lt1"/>
                </a:solidFill>
              </a:ln>
              <a:effectLst/>
            </c:spPr>
            <c:extLst>
              <c:ext xmlns:c16="http://schemas.microsoft.com/office/drawing/2014/chart" uri="{C3380CC4-5D6E-409C-BE32-E72D297353CC}">
                <c16:uniqueId val="{00000005-873E-F748-BBDB-840E36773570}"/>
              </c:ext>
            </c:extLst>
          </c:dPt>
          <c:dLbls>
            <c:dLbl>
              <c:idx val="0"/>
              <c:layout>
                <c:manualLayout>
                  <c:x val="-0.21957743229375701"/>
                  <c:y val="0.113251294381646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3E-F748-BBDB-840E36773570}"/>
                </c:ext>
              </c:extLst>
            </c:dLbl>
            <c:dLbl>
              <c:idx val="1"/>
              <c:layout>
                <c:manualLayout>
                  <c:x val="3.9964527672501013E-2"/>
                  <c:y val="-0.222430991223315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3E-F748-BBDB-840E36773570}"/>
                </c:ext>
              </c:extLst>
            </c:dLbl>
            <c:dLbl>
              <c:idx val="2"/>
              <c:layout>
                <c:manualLayout>
                  <c:x val="0.19739845565598571"/>
                  <c:y val="0.131617513711078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3E-F748-BBDB-840E36773570}"/>
                </c:ext>
              </c:extLst>
            </c:dLbl>
            <c:spPr>
              <a:noFill/>
              <a:ln>
                <a:noFill/>
              </a:ln>
              <a:effectLst/>
            </c:spPr>
            <c:txPr>
              <a:bodyPr rot="0" spcFirstLastPara="1" vertOverflow="ellipsis" vert="horz" wrap="square" anchor="ctr" anchorCtr="1"/>
              <a:lstStyle/>
              <a:p>
                <a:pPr>
                  <a:defRPr sz="4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 Inputs'!$B$17:$B$19</c:f>
              <c:strCache>
                <c:ptCount val="3"/>
                <c:pt idx="0">
                  <c:v>Low</c:v>
                </c:pt>
                <c:pt idx="1">
                  <c:v>Moderate</c:v>
                </c:pt>
                <c:pt idx="2">
                  <c:v>Robust</c:v>
                </c:pt>
              </c:strCache>
            </c:strRef>
          </c:cat>
          <c:val>
            <c:numRef>
              <c:f>'Dashboard Inputs'!$C$17:$C$19</c:f>
              <c:numCache>
                <c:formatCode>0%</c:formatCode>
                <c:ptCount val="3"/>
                <c:pt idx="0">
                  <c:v>0</c:v>
                </c:pt>
                <c:pt idx="1">
                  <c:v>0</c:v>
                </c:pt>
                <c:pt idx="2">
                  <c:v>0</c:v>
                </c:pt>
              </c:numCache>
            </c:numRef>
          </c:val>
          <c:extLst>
            <c:ext xmlns:c16="http://schemas.microsoft.com/office/drawing/2014/chart" uri="{C3380CC4-5D6E-409C-BE32-E72D297353CC}">
              <c16:uniqueId val="{00000006-873E-F748-BBDB-840E3677357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5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5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80413"/>
              </a:solidFill>
              <a:ln>
                <a:noFill/>
              </a:ln>
              <a:effectLst/>
            </c:spPr>
            <c:extLst>
              <c:ext xmlns:c16="http://schemas.microsoft.com/office/drawing/2014/chart" uri="{C3380CC4-5D6E-409C-BE32-E72D297353CC}">
                <c16:uniqueId val="{00000003-3D34-4E4F-9462-E5143F9AA1D2}"/>
              </c:ext>
            </c:extLst>
          </c:dPt>
          <c:dPt>
            <c:idx val="1"/>
            <c:invertIfNegative val="0"/>
            <c:bubble3D val="0"/>
            <c:spPr>
              <a:solidFill>
                <a:srgbClr val="628529"/>
              </a:solidFill>
              <a:ln>
                <a:noFill/>
              </a:ln>
              <a:effectLst/>
            </c:spPr>
            <c:extLst>
              <c:ext xmlns:c16="http://schemas.microsoft.com/office/drawing/2014/chart" uri="{C3380CC4-5D6E-409C-BE32-E72D297353CC}">
                <c16:uniqueId val="{00000002-3D34-4E4F-9462-E5143F9AA1D2}"/>
              </c:ext>
            </c:extLst>
          </c:dPt>
          <c:dPt>
            <c:idx val="2"/>
            <c:invertIfNegative val="0"/>
            <c:bubble3D val="0"/>
            <c:spPr>
              <a:solidFill>
                <a:srgbClr val="9FD22F"/>
              </a:solidFill>
              <a:ln>
                <a:noFill/>
              </a:ln>
              <a:effectLst/>
            </c:spPr>
            <c:extLst>
              <c:ext xmlns:c16="http://schemas.microsoft.com/office/drawing/2014/chart" uri="{C3380CC4-5D6E-409C-BE32-E72D297353CC}">
                <c16:uniqueId val="{00000001-3D34-4E4F-9462-E5143F9AA1D2}"/>
              </c:ext>
            </c:extLst>
          </c:dPt>
          <c:dLbls>
            <c:dLbl>
              <c:idx val="0"/>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rgbClr val="FF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3-3D34-4E4F-9462-E5143F9AA1D2}"/>
                </c:ext>
              </c:extLst>
            </c:dLbl>
            <c:dLbl>
              <c:idx val="1"/>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rgbClr val="628529"/>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2-3D34-4E4F-9462-E5143F9AA1D2}"/>
                </c:ext>
              </c:extLst>
            </c:dLbl>
            <c:dLbl>
              <c:idx val="2"/>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rgbClr val="9FD22F"/>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1-3D34-4E4F-9462-E5143F9AA1D2}"/>
                </c:ext>
              </c:extLst>
            </c:dLbl>
            <c:spPr>
              <a:noFill/>
              <a:ln>
                <a:noFill/>
              </a:ln>
              <a:effectLst/>
            </c:spPr>
            <c:txPr>
              <a:bodyPr rot="0" spcFirstLastPara="1" vertOverflow="ellipsis" vert="horz" wrap="square" lIns="38100" tIns="19050" rIns="38100" bIns="19050" anchor="ctr" anchorCtr="1">
                <a:spAutoFit/>
              </a:bodyPr>
              <a:lstStyle/>
              <a:p>
                <a:pPr>
                  <a:defRPr sz="25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Inputs'!$E$17:$E$19</c:f>
              <c:strCache>
                <c:ptCount val="3"/>
                <c:pt idx="0">
                  <c:v>Rights</c:v>
                </c:pt>
                <c:pt idx="1">
                  <c:v>Equality</c:v>
                </c:pt>
                <c:pt idx="2">
                  <c:v>Engagement </c:v>
                </c:pt>
              </c:strCache>
            </c:strRef>
          </c:cat>
          <c:val>
            <c:numRef>
              <c:f>'Dashboard Inputs'!$F$17:$F$19</c:f>
              <c:numCache>
                <c:formatCode>0%</c:formatCode>
                <c:ptCount val="3"/>
                <c:pt idx="0">
                  <c:v>0</c:v>
                </c:pt>
                <c:pt idx="1">
                  <c:v>0</c:v>
                </c:pt>
                <c:pt idx="2">
                  <c:v>0</c:v>
                </c:pt>
              </c:numCache>
            </c:numRef>
          </c:val>
          <c:extLst>
            <c:ext xmlns:c16="http://schemas.microsoft.com/office/drawing/2014/chart" uri="{C3380CC4-5D6E-409C-BE32-E72D297353CC}">
              <c16:uniqueId val="{00000000-3D34-4E4F-9462-E5143F9AA1D2}"/>
            </c:ext>
          </c:extLst>
        </c:ser>
        <c:dLbls>
          <c:showLegendKey val="0"/>
          <c:showVal val="0"/>
          <c:showCatName val="0"/>
          <c:showSerName val="0"/>
          <c:showPercent val="0"/>
          <c:showBubbleSize val="0"/>
        </c:dLbls>
        <c:gapWidth val="71"/>
        <c:axId val="271947184"/>
        <c:axId val="271948896"/>
      </c:barChart>
      <c:catAx>
        <c:axId val="271947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crossAx val="271948896"/>
        <c:crosses val="autoZero"/>
        <c:auto val="1"/>
        <c:lblAlgn val="ctr"/>
        <c:lblOffset val="100"/>
        <c:noMultiLvlLbl val="0"/>
      </c:catAx>
      <c:valAx>
        <c:axId val="271948896"/>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71947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11489566954436E-2"/>
          <c:y val="3.2702696439151566E-2"/>
          <c:w val="0.8893953276226263"/>
          <c:h val="0.74707846938271494"/>
        </c:manualLayout>
      </c:layout>
      <c:barChart>
        <c:barDir val="bar"/>
        <c:grouping val="percentStacked"/>
        <c:varyColors val="0"/>
        <c:ser>
          <c:idx val="0"/>
          <c:order val="0"/>
          <c:tx>
            <c:strRef>
              <c:f>'Dashboard Inputs'!$H$18</c:f>
              <c:strCache>
                <c:ptCount val="1"/>
                <c:pt idx="0">
                  <c:v>Engagement </c:v>
                </c:pt>
              </c:strCache>
            </c:strRef>
          </c:tx>
          <c:spPr>
            <a:solidFill>
              <a:srgbClr val="9FD2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Inputs'!$I$17:$K$17</c:f>
              <c:strCache>
                <c:ptCount val="3"/>
                <c:pt idx="0">
                  <c:v>Low</c:v>
                </c:pt>
                <c:pt idx="1">
                  <c:v>Moderate</c:v>
                </c:pt>
                <c:pt idx="2">
                  <c:v>Robust</c:v>
                </c:pt>
              </c:strCache>
            </c:strRef>
          </c:cat>
          <c:val>
            <c:numRef>
              <c:f>'Dashboard Inputs'!$I$18:$K$18</c:f>
              <c:numCache>
                <c:formatCode>General</c:formatCode>
                <c:ptCount val="3"/>
                <c:pt idx="0">
                  <c:v>0</c:v>
                </c:pt>
                <c:pt idx="1">
                  <c:v>0</c:v>
                </c:pt>
                <c:pt idx="2">
                  <c:v>0</c:v>
                </c:pt>
              </c:numCache>
            </c:numRef>
          </c:val>
          <c:extLst>
            <c:ext xmlns:c16="http://schemas.microsoft.com/office/drawing/2014/chart" uri="{C3380CC4-5D6E-409C-BE32-E72D297353CC}">
              <c16:uniqueId val="{00000000-55A7-3542-B2B3-100F5BD9405A}"/>
            </c:ext>
          </c:extLst>
        </c:ser>
        <c:ser>
          <c:idx val="1"/>
          <c:order val="1"/>
          <c:tx>
            <c:strRef>
              <c:f>'Dashboard Inputs'!$H$19</c:f>
              <c:strCache>
                <c:ptCount val="1"/>
                <c:pt idx="0">
                  <c:v>Equality</c:v>
                </c:pt>
              </c:strCache>
            </c:strRef>
          </c:tx>
          <c:spPr>
            <a:solidFill>
              <a:srgbClr val="62852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Inputs'!$I$17:$K$17</c:f>
              <c:strCache>
                <c:ptCount val="3"/>
                <c:pt idx="0">
                  <c:v>Low</c:v>
                </c:pt>
                <c:pt idx="1">
                  <c:v>Moderate</c:v>
                </c:pt>
                <c:pt idx="2">
                  <c:v>Robust</c:v>
                </c:pt>
              </c:strCache>
            </c:strRef>
          </c:cat>
          <c:val>
            <c:numRef>
              <c:f>'Dashboard Inputs'!$I$19:$K$19</c:f>
              <c:numCache>
                <c:formatCode>General</c:formatCode>
                <c:ptCount val="3"/>
                <c:pt idx="0">
                  <c:v>0</c:v>
                </c:pt>
                <c:pt idx="1">
                  <c:v>0</c:v>
                </c:pt>
                <c:pt idx="2">
                  <c:v>0</c:v>
                </c:pt>
              </c:numCache>
            </c:numRef>
          </c:val>
          <c:extLst>
            <c:ext xmlns:c16="http://schemas.microsoft.com/office/drawing/2014/chart" uri="{C3380CC4-5D6E-409C-BE32-E72D297353CC}">
              <c16:uniqueId val="{00000001-55A7-3542-B2B3-100F5BD9405A}"/>
            </c:ext>
          </c:extLst>
        </c:ser>
        <c:ser>
          <c:idx val="2"/>
          <c:order val="2"/>
          <c:tx>
            <c:strRef>
              <c:f>'Dashboard Inputs'!$H$20</c:f>
              <c:strCache>
                <c:ptCount val="1"/>
                <c:pt idx="0">
                  <c:v>Rights</c:v>
                </c:pt>
              </c:strCache>
            </c:strRef>
          </c:tx>
          <c:spPr>
            <a:solidFill>
              <a:srgbClr val="F8041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Inputs'!$I$17:$K$17</c:f>
              <c:strCache>
                <c:ptCount val="3"/>
                <c:pt idx="0">
                  <c:v>Low</c:v>
                </c:pt>
                <c:pt idx="1">
                  <c:v>Moderate</c:v>
                </c:pt>
                <c:pt idx="2">
                  <c:v>Robust</c:v>
                </c:pt>
              </c:strCache>
            </c:strRef>
          </c:cat>
          <c:val>
            <c:numRef>
              <c:f>'Dashboard Inputs'!$I$20:$K$20</c:f>
              <c:numCache>
                <c:formatCode>General</c:formatCode>
                <c:ptCount val="3"/>
                <c:pt idx="0">
                  <c:v>0</c:v>
                </c:pt>
                <c:pt idx="1">
                  <c:v>0</c:v>
                </c:pt>
                <c:pt idx="2">
                  <c:v>0</c:v>
                </c:pt>
              </c:numCache>
            </c:numRef>
          </c:val>
          <c:extLst>
            <c:ext xmlns:c16="http://schemas.microsoft.com/office/drawing/2014/chart" uri="{C3380CC4-5D6E-409C-BE32-E72D297353CC}">
              <c16:uniqueId val="{00000002-55A7-3542-B2B3-100F5BD9405A}"/>
            </c:ext>
          </c:extLst>
        </c:ser>
        <c:dLbls>
          <c:showLegendKey val="0"/>
          <c:showVal val="0"/>
          <c:showCatName val="0"/>
          <c:showSerName val="0"/>
          <c:showPercent val="0"/>
          <c:showBubbleSize val="0"/>
        </c:dLbls>
        <c:gapWidth val="150"/>
        <c:overlap val="100"/>
        <c:axId val="270945568"/>
        <c:axId val="270947280"/>
      </c:barChart>
      <c:catAx>
        <c:axId val="270945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70947280"/>
        <c:crosses val="autoZero"/>
        <c:auto val="1"/>
        <c:lblAlgn val="ctr"/>
        <c:lblOffset val="100"/>
        <c:noMultiLvlLbl val="0"/>
      </c:catAx>
      <c:valAx>
        <c:axId val="27094728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70945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26396307334354E-2"/>
          <c:y val="3.3611116257170032E-2"/>
          <c:w val="0.96314720738533133"/>
          <c:h val="0.73088611365272949"/>
        </c:manualLayout>
      </c:layout>
      <c:barChart>
        <c:barDir val="col"/>
        <c:grouping val="percentStacked"/>
        <c:varyColors val="0"/>
        <c:ser>
          <c:idx val="0"/>
          <c:order val="0"/>
          <c:tx>
            <c:strRef>
              <c:f>'Dashboard Inputs'!$M$18</c:f>
              <c:strCache>
                <c:ptCount val="1"/>
                <c:pt idx="0">
                  <c:v>Robust</c:v>
                </c:pt>
              </c:strCache>
            </c:strRef>
          </c:tx>
          <c:spPr>
            <a:solidFill>
              <a:srgbClr val="62852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Inputs'!$N$17:$P$17</c:f>
              <c:strCache>
                <c:ptCount val="3"/>
                <c:pt idx="0">
                  <c:v>Engagement </c:v>
                </c:pt>
                <c:pt idx="1">
                  <c:v>Equality</c:v>
                </c:pt>
                <c:pt idx="2">
                  <c:v>Rights</c:v>
                </c:pt>
              </c:strCache>
            </c:strRef>
          </c:cat>
          <c:val>
            <c:numRef>
              <c:f>'Dashboard Inputs'!$N$18:$P$18</c:f>
              <c:numCache>
                <c:formatCode>General</c:formatCode>
                <c:ptCount val="3"/>
                <c:pt idx="0">
                  <c:v>0</c:v>
                </c:pt>
                <c:pt idx="1">
                  <c:v>0</c:v>
                </c:pt>
                <c:pt idx="2">
                  <c:v>0</c:v>
                </c:pt>
              </c:numCache>
            </c:numRef>
          </c:val>
          <c:extLst>
            <c:ext xmlns:c16="http://schemas.microsoft.com/office/drawing/2014/chart" uri="{C3380CC4-5D6E-409C-BE32-E72D297353CC}">
              <c16:uniqueId val="{00000000-488B-1B46-A474-8595D88F4287}"/>
            </c:ext>
          </c:extLst>
        </c:ser>
        <c:ser>
          <c:idx val="1"/>
          <c:order val="1"/>
          <c:tx>
            <c:strRef>
              <c:f>'Dashboard Inputs'!$M$19</c:f>
              <c:strCache>
                <c:ptCount val="1"/>
                <c:pt idx="0">
                  <c:v>Moderate</c:v>
                </c:pt>
              </c:strCache>
            </c:strRef>
          </c:tx>
          <c:spPr>
            <a:solidFill>
              <a:srgbClr val="9FD2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Inputs'!$N$17:$P$17</c:f>
              <c:strCache>
                <c:ptCount val="3"/>
                <c:pt idx="0">
                  <c:v>Engagement </c:v>
                </c:pt>
                <c:pt idx="1">
                  <c:v>Equality</c:v>
                </c:pt>
                <c:pt idx="2">
                  <c:v>Rights</c:v>
                </c:pt>
              </c:strCache>
            </c:strRef>
          </c:cat>
          <c:val>
            <c:numRef>
              <c:f>'Dashboard Inputs'!$N$19:$P$19</c:f>
              <c:numCache>
                <c:formatCode>General</c:formatCode>
                <c:ptCount val="3"/>
                <c:pt idx="0">
                  <c:v>0</c:v>
                </c:pt>
                <c:pt idx="1">
                  <c:v>0</c:v>
                </c:pt>
                <c:pt idx="2">
                  <c:v>0</c:v>
                </c:pt>
              </c:numCache>
            </c:numRef>
          </c:val>
          <c:extLst>
            <c:ext xmlns:c16="http://schemas.microsoft.com/office/drawing/2014/chart" uri="{C3380CC4-5D6E-409C-BE32-E72D297353CC}">
              <c16:uniqueId val="{00000001-488B-1B46-A474-8595D88F4287}"/>
            </c:ext>
          </c:extLst>
        </c:ser>
        <c:ser>
          <c:idx val="2"/>
          <c:order val="2"/>
          <c:tx>
            <c:strRef>
              <c:f>'Dashboard Inputs'!$M$20</c:f>
              <c:strCache>
                <c:ptCount val="1"/>
                <c:pt idx="0">
                  <c:v>Low</c:v>
                </c:pt>
              </c:strCache>
            </c:strRef>
          </c:tx>
          <c:spPr>
            <a:solidFill>
              <a:srgbClr val="F8041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'Dashboard Inputs'!$N$17:$P$17</c:f>
              <c:strCache>
                <c:ptCount val="3"/>
                <c:pt idx="0">
                  <c:v>Engagement </c:v>
                </c:pt>
                <c:pt idx="1">
                  <c:v>Equality</c:v>
                </c:pt>
                <c:pt idx="2">
                  <c:v>Rights</c:v>
                </c:pt>
              </c:strCache>
            </c:strRef>
          </c:cat>
          <c:val>
            <c:numRef>
              <c:f>'Dashboard Inputs'!$N$20:$P$20</c:f>
              <c:numCache>
                <c:formatCode>General</c:formatCode>
                <c:ptCount val="3"/>
                <c:pt idx="0">
                  <c:v>0</c:v>
                </c:pt>
                <c:pt idx="1">
                  <c:v>0</c:v>
                </c:pt>
                <c:pt idx="2">
                  <c:v>0</c:v>
                </c:pt>
              </c:numCache>
            </c:numRef>
          </c:val>
          <c:extLst>
            <c:ext xmlns:c16="http://schemas.microsoft.com/office/drawing/2014/chart" uri="{C3380CC4-5D6E-409C-BE32-E72D297353CC}">
              <c16:uniqueId val="{00000002-488B-1B46-A474-8595D88F4287}"/>
            </c:ext>
          </c:extLst>
        </c:ser>
        <c:dLbls>
          <c:showLegendKey val="0"/>
          <c:showVal val="0"/>
          <c:showCatName val="0"/>
          <c:showSerName val="0"/>
          <c:showPercent val="0"/>
          <c:showBubbleSize val="0"/>
        </c:dLbls>
        <c:gapWidth val="150"/>
        <c:overlap val="100"/>
        <c:axId val="269047728"/>
        <c:axId val="269043792"/>
      </c:barChart>
      <c:catAx>
        <c:axId val="26904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69043792"/>
        <c:crosses val="autoZero"/>
        <c:auto val="1"/>
        <c:lblAlgn val="ctr"/>
        <c:lblOffset val="100"/>
        <c:noMultiLvlLbl val="0"/>
      </c:catAx>
      <c:valAx>
        <c:axId val="269043792"/>
        <c:scaling>
          <c:orientation val="minMax"/>
        </c:scaling>
        <c:delete val="1"/>
        <c:axPos val="l"/>
        <c:numFmt formatCode="0%" sourceLinked="1"/>
        <c:majorTickMark val="none"/>
        <c:minorTickMark val="none"/>
        <c:tickLblPos val="nextTo"/>
        <c:crossAx val="26904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07/relationships/hdphoto" Target="../media/hdphoto1.wdp"/><Relationship Id="rId1" Type="http://schemas.openxmlformats.org/officeDocument/2006/relationships/image" Target="../media/image7.png"/><Relationship Id="rId6" Type="http://schemas.microsoft.com/office/2007/relationships/hdphoto" Target="../media/hdphoto3.wdp"/><Relationship Id="rId5" Type="http://schemas.openxmlformats.org/officeDocument/2006/relationships/image" Target="../media/image9.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11</xdr:col>
      <xdr:colOff>381000</xdr:colOff>
      <xdr:row>5</xdr:row>
      <xdr:rowOff>63501</xdr:rowOff>
    </xdr:from>
    <xdr:to>
      <xdr:col>20</xdr:col>
      <xdr:colOff>158750</xdr:colOff>
      <xdr:row>28</xdr:row>
      <xdr:rowOff>31751</xdr:rowOff>
    </xdr:to>
    <xdr:pic>
      <xdr:nvPicPr>
        <xdr:cNvPr id="4" name="Picture 3">
          <a:extLst>
            <a:ext uri="{FF2B5EF4-FFF2-40B4-BE49-F238E27FC236}">
              <a16:creationId xmlns:a16="http://schemas.microsoft.com/office/drawing/2014/main" id="{5AD7A988-0BC6-F34F-BE47-F0035FA8056F}"/>
            </a:ext>
          </a:extLst>
        </xdr:cNvPr>
        <xdr:cNvPicPr>
          <a:picLocks noChangeAspect="1"/>
        </xdr:cNvPicPr>
      </xdr:nvPicPr>
      <xdr:blipFill rotWithShape="1">
        <a:blip xmlns:r="http://schemas.openxmlformats.org/officeDocument/2006/relationships" r:embed="rId1"/>
        <a:srcRect l="13636" b="13978"/>
        <a:stretch>
          <a:fillRect/>
        </a:stretch>
      </xdr:blipFill>
      <xdr:spPr>
        <a:xfrm>
          <a:off x="11112500" y="1412876"/>
          <a:ext cx="7842250" cy="5048250"/>
        </a:xfrm>
        <a:prstGeom prst="rect">
          <a:avLst/>
        </a:prstGeom>
      </xdr:spPr>
    </xdr:pic>
    <xdr:clientData/>
  </xdr:twoCellAnchor>
  <xdr:twoCellAnchor editAs="oneCell">
    <xdr:from>
      <xdr:col>12</xdr:col>
      <xdr:colOff>47625</xdr:colOff>
      <xdr:row>28</xdr:row>
      <xdr:rowOff>238124</xdr:rowOff>
    </xdr:from>
    <xdr:to>
      <xdr:col>21</xdr:col>
      <xdr:colOff>1168400</xdr:colOff>
      <xdr:row>29</xdr:row>
      <xdr:rowOff>190499</xdr:rowOff>
    </xdr:to>
    <xdr:pic>
      <xdr:nvPicPr>
        <xdr:cNvPr id="6" name="Picture 5">
          <a:extLst>
            <a:ext uri="{FF2B5EF4-FFF2-40B4-BE49-F238E27FC236}">
              <a16:creationId xmlns:a16="http://schemas.microsoft.com/office/drawing/2014/main" id="{B3E10344-D0A7-EC4C-92A2-FA6D8F49B8A6}"/>
            </a:ext>
          </a:extLst>
        </xdr:cNvPr>
        <xdr:cNvPicPr>
          <a:picLocks noChangeAspect="1"/>
        </xdr:cNvPicPr>
      </xdr:nvPicPr>
      <xdr:blipFill rotWithShape="1">
        <a:blip xmlns:r="http://schemas.openxmlformats.org/officeDocument/2006/relationships" r:embed="rId1"/>
        <a:srcRect l="1468" t="91541" b="2238"/>
        <a:stretch>
          <a:fillRect/>
        </a:stretch>
      </xdr:blipFill>
      <xdr:spPr>
        <a:xfrm>
          <a:off x="11223625" y="6667499"/>
          <a:ext cx="8947150" cy="365125"/>
        </a:xfrm>
        <a:prstGeom prst="rect">
          <a:avLst/>
        </a:prstGeom>
      </xdr:spPr>
    </xdr:pic>
    <xdr:clientData/>
  </xdr:twoCellAnchor>
  <xdr:twoCellAnchor editAs="oneCell">
    <xdr:from>
      <xdr:col>18</xdr:col>
      <xdr:colOff>111125</xdr:colOff>
      <xdr:row>22</xdr:row>
      <xdr:rowOff>285750</xdr:rowOff>
    </xdr:from>
    <xdr:to>
      <xdr:col>22</xdr:col>
      <xdr:colOff>100289</xdr:colOff>
      <xdr:row>30</xdr:row>
      <xdr:rowOff>101600</xdr:rowOff>
    </xdr:to>
    <xdr:pic>
      <xdr:nvPicPr>
        <xdr:cNvPr id="7" name="Picture 6">
          <a:extLst>
            <a:ext uri="{FF2B5EF4-FFF2-40B4-BE49-F238E27FC236}">
              <a16:creationId xmlns:a16="http://schemas.microsoft.com/office/drawing/2014/main" id="{DCC7C089-5AF2-BB6C-4F88-589293F598AA}"/>
            </a:ext>
          </a:extLst>
        </xdr:cNvPr>
        <xdr:cNvPicPr>
          <a:picLocks noChangeAspect="1"/>
        </xdr:cNvPicPr>
      </xdr:nvPicPr>
      <xdr:blipFill>
        <a:blip xmlns:r="http://schemas.openxmlformats.org/officeDocument/2006/relationships" r:embed="rId2"/>
        <a:stretch>
          <a:fillRect/>
        </a:stretch>
      </xdr:blipFill>
      <xdr:spPr>
        <a:xfrm>
          <a:off x="17811750" y="5191125"/>
          <a:ext cx="2640289" cy="1974850"/>
        </a:xfrm>
        <a:prstGeom prst="rect">
          <a:avLst/>
        </a:prstGeom>
      </xdr:spPr>
    </xdr:pic>
    <xdr:clientData/>
  </xdr:twoCellAnchor>
  <xdr:twoCellAnchor editAs="oneCell">
    <xdr:from>
      <xdr:col>19</xdr:col>
      <xdr:colOff>415400</xdr:colOff>
      <xdr:row>39</xdr:row>
      <xdr:rowOff>64258</xdr:rowOff>
    </xdr:from>
    <xdr:to>
      <xdr:col>21</xdr:col>
      <xdr:colOff>1270000</xdr:colOff>
      <xdr:row>44</xdr:row>
      <xdr:rowOff>254001</xdr:rowOff>
    </xdr:to>
    <xdr:pic>
      <xdr:nvPicPr>
        <xdr:cNvPr id="2" name="Picture 1">
          <a:extLst>
            <a:ext uri="{FF2B5EF4-FFF2-40B4-BE49-F238E27FC236}">
              <a16:creationId xmlns:a16="http://schemas.microsoft.com/office/drawing/2014/main" id="{E5CE83CC-8D22-DF91-0D83-CEE105497E34}"/>
            </a:ext>
          </a:extLst>
        </xdr:cNvPr>
        <xdr:cNvPicPr>
          <a:picLocks noChangeAspect="1"/>
        </xdr:cNvPicPr>
      </xdr:nvPicPr>
      <xdr:blipFill>
        <a:blip xmlns:r="http://schemas.openxmlformats.org/officeDocument/2006/relationships" r:embed="rId3"/>
        <a:stretch>
          <a:fillRect/>
        </a:stretch>
      </xdr:blipFill>
      <xdr:spPr>
        <a:xfrm>
          <a:off x="18385900" y="9494008"/>
          <a:ext cx="1886475" cy="935868"/>
        </a:xfrm>
        <a:prstGeom prst="rect">
          <a:avLst/>
        </a:prstGeom>
      </xdr:spPr>
    </xdr:pic>
    <xdr:clientData/>
  </xdr:twoCellAnchor>
  <xdr:twoCellAnchor editAs="oneCell">
    <xdr:from>
      <xdr:col>20</xdr:col>
      <xdr:colOff>63502</xdr:colOff>
      <xdr:row>46</xdr:row>
      <xdr:rowOff>161010</xdr:rowOff>
    </xdr:from>
    <xdr:to>
      <xdr:col>21</xdr:col>
      <xdr:colOff>952500</xdr:colOff>
      <xdr:row>55</xdr:row>
      <xdr:rowOff>95250</xdr:rowOff>
    </xdr:to>
    <xdr:pic>
      <xdr:nvPicPr>
        <xdr:cNvPr id="3" name="Picture 2">
          <a:extLst>
            <a:ext uri="{FF2B5EF4-FFF2-40B4-BE49-F238E27FC236}">
              <a16:creationId xmlns:a16="http://schemas.microsoft.com/office/drawing/2014/main" id="{48A39538-D30B-C74A-29F0-B793E71A921D}"/>
            </a:ext>
          </a:extLst>
        </xdr:cNvPr>
        <xdr:cNvPicPr>
          <a:picLocks noChangeAspect="1"/>
        </xdr:cNvPicPr>
      </xdr:nvPicPr>
      <xdr:blipFill>
        <a:blip xmlns:r="http://schemas.openxmlformats.org/officeDocument/2006/relationships" r:embed="rId4"/>
        <a:stretch>
          <a:fillRect/>
        </a:stretch>
      </xdr:blipFill>
      <xdr:spPr>
        <a:xfrm>
          <a:off x="18859502" y="10781385"/>
          <a:ext cx="1095373" cy="1537615"/>
        </a:xfrm>
        <a:prstGeom prst="rect">
          <a:avLst/>
        </a:prstGeom>
      </xdr:spPr>
    </xdr:pic>
    <xdr:clientData/>
  </xdr:twoCellAnchor>
  <xdr:twoCellAnchor editAs="oneCell">
    <xdr:from>
      <xdr:col>19</xdr:col>
      <xdr:colOff>555626</xdr:colOff>
      <xdr:row>32</xdr:row>
      <xdr:rowOff>271320</xdr:rowOff>
    </xdr:from>
    <xdr:to>
      <xdr:col>21</xdr:col>
      <xdr:colOff>1047750</xdr:colOff>
      <xdr:row>37</xdr:row>
      <xdr:rowOff>165372</xdr:rowOff>
    </xdr:to>
    <xdr:pic>
      <xdr:nvPicPr>
        <xdr:cNvPr id="8" name="Picture 7">
          <a:extLst>
            <a:ext uri="{FF2B5EF4-FFF2-40B4-BE49-F238E27FC236}">
              <a16:creationId xmlns:a16="http://schemas.microsoft.com/office/drawing/2014/main" id="{8F1C56CC-6A8C-EA19-54D9-F9E8C6063A15}"/>
            </a:ext>
          </a:extLst>
        </xdr:cNvPr>
        <xdr:cNvPicPr>
          <a:picLocks noChangeAspect="1"/>
        </xdr:cNvPicPr>
      </xdr:nvPicPr>
      <xdr:blipFill>
        <a:blip xmlns:r="http://schemas.openxmlformats.org/officeDocument/2006/relationships" r:embed="rId5"/>
        <a:stretch>
          <a:fillRect/>
        </a:stretch>
      </xdr:blipFill>
      <xdr:spPr>
        <a:xfrm>
          <a:off x="18526126" y="7764320"/>
          <a:ext cx="1523999" cy="1418052"/>
        </a:xfrm>
        <a:prstGeom prst="rect">
          <a:avLst/>
        </a:prstGeom>
      </xdr:spPr>
    </xdr:pic>
    <xdr:clientData/>
  </xdr:twoCellAnchor>
  <xdr:twoCellAnchor editAs="oneCell">
    <xdr:from>
      <xdr:col>11</xdr:col>
      <xdr:colOff>365125</xdr:colOff>
      <xdr:row>32</xdr:row>
      <xdr:rowOff>238125</xdr:rowOff>
    </xdr:from>
    <xdr:to>
      <xdr:col>17</xdr:col>
      <xdr:colOff>3438335</xdr:colOff>
      <xdr:row>56</xdr:row>
      <xdr:rowOff>107950</xdr:rowOff>
    </xdr:to>
    <xdr:pic>
      <xdr:nvPicPr>
        <xdr:cNvPr id="9" name="Picture 8">
          <a:extLst>
            <a:ext uri="{FF2B5EF4-FFF2-40B4-BE49-F238E27FC236}">
              <a16:creationId xmlns:a16="http://schemas.microsoft.com/office/drawing/2014/main" id="{64E4DC5A-5DD2-76D7-8131-D8F2B6A105E4}"/>
            </a:ext>
          </a:extLst>
        </xdr:cNvPr>
        <xdr:cNvPicPr>
          <a:picLocks noChangeAspect="1"/>
        </xdr:cNvPicPr>
      </xdr:nvPicPr>
      <xdr:blipFill>
        <a:blip xmlns:r="http://schemas.openxmlformats.org/officeDocument/2006/relationships" r:embed="rId6"/>
        <a:stretch>
          <a:fillRect/>
        </a:stretch>
      </xdr:blipFill>
      <xdr:spPr>
        <a:xfrm>
          <a:off x="11096625" y="7731125"/>
          <a:ext cx="5867210" cy="4743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17397</xdr:colOff>
      <xdr:row>22</xdr:row>
      <xdr:rowOff>34795</xdr:rowOff>
    </xdr:from>
    <xdr:to>
      <xdr:col>6</xdr:col>
      <xdr:colOff>2052877</xdr:colOff>
      <xdr:row>56</xdr:row>
      <xdr:rowOff>591506</xdr:rowOff>
    </xdr:to>
    <xdr:graphicFrame macro="">
      <xdr:nvGraphicFramePr>
        <xdr:cNvPr id="5" name="Chart 4">
          <a:extLst>
            <a:ext uri="{FF2B5EF4-FFF2-40B4-BE49-F238E27FC236}">
              <a16:creationId xmlns:a16="http://schemas.microsoft.com/office/drawing/2014/main" id="{5FEB8497-C747-8842-A716-861774BAC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17398</xdr:colOff>
      <xdr:row>44</xdr:row>
      <xdr:rowOff>34794</xdr:rowOff>
    </xdr:from>
    <xdr:to>
      <xdr:col>21</xdr:col>
      <xdr:colOff>1287397</xdr:colOff>
      <xdr:row>56</xdr:row>
      <xdr:rowOff>585939</xdr:rowOff>
    </xdr:to>
    <xdr:graphicFrame macro="">
      <xdr:nvGraphicFramePr>
        <xdr:cNvPr id="6" name="Chart 5">
          <a:extLst>
            <a:ext uri="{FF2B5EF4-FFF2-40B4-BE49-F238E27FC236}">
              <a16:creationId xmlns:a16="http://schemas.microsoft.com/office/drawing/2014/main" id="{10295346-8D58-E64E-882F-5C71793F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21</xdr:row>
      <xdr:rowOff>115453</xdr:rowOff>
    </xdr:from>
    <xdr:to>
      <xdr:col>12</xdr:col>
      <xdr:colOff>5022271</xdr:colOff>
      <xdr:row>37</xdr:row>
      <xdr:rowOff>76969</xdr:rowOff>
    </xdr:to>
    <xdr:graphicFrame macro="">
      <xdr:nvGraphicFramePr>
        <xdr:cNvPr id="8" name="Chart 7">
          <a:extLst>
            <a:ext uri="{FF2B5EF4-FFF2-40B4-BE49-F238E27FC236}">
              <a16:creationId xmlns:a16="http://schemas.microsoft.com/office/drawing/2014/main" id="{F13B6EF6-43CF-0C46-8F8D-C1131F9A1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38484</xdr:colOff>
      <xdr:row>21</xdr:row>
      <xdr:rowOff>192424</xdr:rowOff>
    </xdr:from>
    <xdr:to>
      <xdr:col>21</xdr:col>
      <xdr:colOff>1308484</xdr:colOff>
      <xdr:row>37</xdr:row>
      <xdr:rowOff>38484</xdr:rowOff>
    </xdr:to>
    <xdr:graphicFrame macro="">
      <xdr:nvGraphicFramePr>
        <xdr:cNvPr id="9" name="Chart 8">
          <a:extLst>
            <a:ext uri="{FF2B5EF4-FFF2-40B4-BE49-F238E27FC236}">
              <a16:creationId xmlns:a16="http://schemas.microsoft.com/office/drawing/2014/main" id="{5D8F0AE4-1D11-E945-AF03-30EA167587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798287</xdr:colOff>
      <xdr:row>7</xdr:row>
      <xdr:rowOff>852714</xdr:rowOff>
    </xdr:from>
    <xdr:to>
      <xdr:col>1</xdr:col>
      <xdr:colOff>2427062</xdr:colOff>
      <xdr:row>8</xdr:row>
      <xdr:rowOff>130963</xdr:rowOff>
    </xdr:to>
    <xdr:pic>
      <xdr:nvPicPr>
        <xdr:cNvPr id="3" name="Picture 2">
          <a:extLst>
            <a:ext uri="{FF2B5EF4-FFF2-40B4-BE49-F238E27FC236}">
              <a16:creationId xmlns:a16="http://schemas.microsoft.com/office/drawing/2014/main" id="{5AA74A98-3E7C-9A47-B2D1-32E2DAEFEF6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a14:imgEffect>
                </a14:imgLayer>
              </a14:imgProps>
            </a:ext>
          </a:extLst>
        </a:blip>
        <a:stretch>
          <a:fillRect/>
        </a:stretch>
      </xdr:blipFill>
      <xdr:spPr>
        <a:xfrm>
          <a:off x="1632858" y="5860143"/>
          <a:ext cx="1628775" cy="1745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807360</xdr:colOff>
      <xdr:row>7</xdr:row>
      <xdr:rowOff>1139374</xdr:rowOff>
    </xdr:from>
    <xdr:to>
      <xdr:col>1</xdr:col>
      <xdr:colOff>2340430</xdr:colOff>
      <xdr:row>8</xdr:row>
      <xdr:rowOff>205016</xdr:rowOff>
    </xdr:to>
    <xdr:pic>
      <xdr:nvPicPr>
        <xdr:cNvPr id="2" name="Picture 1">
          <a:extLst>
            <a:ext uri="{FF2B5EF4-FFF2-40B4-BE49-F238E27FC236}">
              <a16:creationId xmlns:a16="http://schemas.microsoft.com/office/drawing/2014/main" id="{D5C38F7D-41F1-DD49-890D-E4BD66D3EC2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a14:imgEffect>
                </a14:imgLayer>
              </a14:imgProps>
            </a:ext>
          </a:extLst>
        </a:blip>
        <a:stretch>
          <a:fillRect/>
        </a:stretch>
      </xdr:blipFill>
      <xdr:spPr>
        <a:xfrm>
          <a:off x="1632860" y="6130474"/>
          <a:ext cx="1533070" cy="15294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635000</xdr:colOff>
      <xdr:row>7</xdr:row>
      <xdr:rowOff>435427</xdr:rowOff>
    </xdr:from>
    <xdr:to>
      <xdr:col>1</xdr:col>
      <xdr:colOff>2633134</xdr:colOff>
      <xdr:row>7</xdr:row>
      <xdr:rowOff>2712775</xdr:rowOff>
    </xdr:to>
    <xdr:pic>
      <xdr:nvPicPr>
        <xdr:cNvPr id="5" name="Picture 4">
          <a:extLst>
            <a:ext uri="{FF2B5EF4-FFF2-40B4-BE49-F238E27FC236}">
              <a16:creationId xmlns:a16="http://schemas.microsoft.com/office/drawing/2014/main" id="{B8349F6D-0F3B-1F41-98EE-1366B301E9C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500"/>
                  </a14:imgEffect>
                  <a14:imgEffect>
                    <a14:saturation sat="400000"/>
                  </a14:imgEffect>
                  <a14:imgEffect>
                    <a14:brightnessContrast bright="100000"/>
                  </a14:imgEffect>
                </a14:imgLayer>
              </a14:imgProps>
            </a:ext>
          </a:extLst>
        </a:blip>
        <a:srcRect l="18737" r="15043" b="30257"/>
        <a:stretch/>
      </xdr:blipFill>
      <xdr:spPr>
        <a:xfrm>
          <a:off x="1469571" y="5442856"/>
          <a:ext cx="1998134" cy="22773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838200</xdr:colOff>
      <xdr:row>11</xdr:row>
      <xdr:rowOff>114300</xdr:rowOff>
    </xdr:from>
    <xdr:to>
      <xdr:col>1</xdr:col>
      <xdr:colOff>2466975</xdr:colOff>
      <xdr:row>19</xdr:row>
      <xdr:rowOff>122881</xdr:rowOff>
    </xdr:to>
    <xdr:pic>
      <xdr:nvPicPr>
        <xdr:cNvPr id="2" name="Picture 1">
          <a:extLst>
            <a:ext uri="{FF2B5EF4-FFF2-40B4-BE49-F238E27FC236}">
              <a16:creationId xmlns:a16="http://schemas.microsoft.com/office/drawing/2014/main" id="{74B675AE-BA0E-644E-8FD6-F21E9AB48845}"/>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bright="100000"/>
                  </a14:imgEffect>
                </a14:imgLayer>
              </a14:imgProps>
            </a:ext>
          </a:extLst>
        </a:blip>
        <a:stretch>
          <a:fillRect/>
        </a:stretch>
      </xdr:blipFill>
      <xdr:spPr>
        <a:xfrm>
          <a:off x="1270000" y="2895600"/>
          <a:ext cx="1628775" cy="1735781"/>
        </a:xfrm>
        <a:prstGeom prst="rect">
          <a:avLst/>
        </a:prstGeom>
      </xdr:spPr>
    </xdr:pic>
    <xdr:clientData/>
  </xdr:twoCellAnchor>
  <xdr:twoCellAnchor editAs="oneCell">
    <xdr:from>
      <xdr:col>1</xdr:col>
      <xdr:colOff>927100</xdr:colOff>
      <xdr:row>40</xdr:row>
      <xdr:rowOff>25400</xdr:rowOff>
    </xdr:from>
    <xdr:to>
      <xdr:col>1</xdr:col>
      <xdr:colOff>2460170</xdr:colOff>
      <xdr:row>47</xdr:row>
      <xdr:rowOff>47170</xdr:rowOff>
    </xdr:to>
    <xdr:pic>
      <xdr:nvPicPr>
        <xdr:cNvPr id="3" name="Picture 2">
          <a:extLst>
            <a:ext uri="{FF2B5EF4-FFF2-40B4-BE49-F238E27FC236}">
              <a16:creationId xmlns:a16="http://schemas.microsoft.com/office/drawing/2014/main" id="{80FE63E8-E973-7144-A4C3-E47F7DF4F23F}"/>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00000"/>
                  </a14:imgEffect>
                </a14:imgLayer>
              </a14:imgProps>
            </a:ext>
          </a:extLst>
        </a:blip>
        <a:stretch>
          <a:fillRect/>
        </a:stretch>
      </xdr:blipFill>
      <xdr:spPr>
        <a:xfrm>
          <a:off x="1358900" y="9080500"/>
          <a:ext cx="1533070" cy="1533070"/>
        </a:xfrm>
        <a:prstGeom prst="rect">
          <a:avLst/>
        </a:prstGeom>
      </xdr:spPr>
    </xdr:pic>
    <xdr:clientData/>
  </xdr:twoCellAnchor>
  <xdr:twoCellAnchor editAs="oneCell">
    <xdr:from>
      <xdr:col>1</xdr:col>
      <xdr:colOff>711200</xdr:colOff>
      <xdr:row>53</xdr:row>
      <xdr:rowOff>190500</xdr:rowOff>
    </xdr:from>
    <xdr:to>
      <xdr:col>1</xdr:col>
      <xdr:colOff>2709334</xdr:colOff>
      <xdr:row>64</xdr:row>
      <xdr:rowOff>92948</xdr:rowOff>
    </xdr:to>
    <xdr:pic>
      <xdr:nvPicPr>
        <xdr:cNvPr id="4" name="Picture 3">
          <a:extLst>
            <a:ext uri="{FF2B5EF4-FFF2-40B4-BE49-F238E27FC236}">
              <a16:creationId xmlns:a16="http://schemas.microsoft.com/office/drawing/2014/main" id="{881B1D1E-091A-7043-9555-18E178F48FA2}"/>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colorTemperature colorTemp="11500"/>
                  </a14:imgEffect>
                  <a14:imgEffect>
                    <a14:saturation sat="400000"/>
                  </a14:imgEffect>
                  <a14:imgEffect>
                    <a14:brightnessContrast bright="100000"/>
                  </a14:imgEffect>
                </a14:imgLayer>
              </a14:imgProps>
            </a:ext>
          </a:extLst>
        </a:blip>
        <a:srcRect l="18737" r="15043" b="30257"/>
        <a:stretch/>
      </xdr:blipFill>
      <xdr:spPr>
        <a:xfrm>
          <a:off x="1143000" y="12065000"/>
          <a:ext cx="1998134" cy="22773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E0C3D"/>
      </a:accent1>
      <a:accent2>
        <a:srgbClr val="2E4DF9"/>
      </a:accent2>
      <a:accent3>
        <a:srgbClr val="F6DE00"/>
      </a:accent3>
      <a:accent4>
        <a:srgbClr val="44CC36"/>
      </a:accent4>
      <a:accent5>
        <a:srgbClr val="FC9B00"/>
      </a:accent5>
      <a:accent6>
        <a:srgbClr val="8C29D3"/>
      </a:accent6>
      <a:hlink>
        <a:srgbClr val="2E4DF9"/>
      </a:hlink>
      <a:folHlink>
        <a:srgbClr val="2E4DF9"/>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who.int/europe/news-room/fact-sheets/item/pandemic-preparedness" TargetMode="External"/><Relationship Id="rId3" Type="http://schemas.openxmlformats.org/officeDocument/2006/relationships/hyperlink" Target="https://resources.theglobalfund.org/media/iqhphm4e/cr_community-engagement-pandemic-preparedness-response_report_en.pdf" TargetMode="External"/><Relationship Id="rId7" Type="http://schemas.openxmlformats.org/officeDocument/2006/relationships/hyperlink" Target="https://www.who.int/emergencies/operations/international-health-regulations-monitoring-evaluation-framework/national-action-plan-for-health-security" TargetMode="External"/><Relationship Id="rId2" Type="http://schemas.openxmlformats.org/officeDocument/2006/relationships/hyperlink" Target="https://documents1.worldbank.org/curated/en/099071623164054992/pdf/P176133041282000c0a32a0def2aabf4cbe.pdf" TargetMode="External"/><Relationship Id="rId1" Type="http://schemas.openxmlformats.org/officeDocument/2006/relationships/hyperlink" Target="https://copper.apcaso.org/" TargetMode="External"/><Relationship Id="rId6" Type="http://schemas.openxmlformats.org/officeDocument/2006/relationships/hyperlink" Target="https://www.who.int/emergencies/operations/international-health-regulations-monitoring-evaluation-framework/joint-external-evaluations" TargetMode="External"/><Relationship Id="rId5" Type="http://schemas.openxmlformats.org/officeDocument/2006/relationships/hyperlink" Target="https://www.who.int/publications/i/item/9789241580496" TargetMode="External"/><Relationship Id="rId10" Type="http://schemas.openxmlformats.org/officeDocument/2006/relationships/hyperlink" Target="https://extranet.who.int/e-spar" TargetMode="External"/><Relationship Id="rId4" Type="http://schemas.openxmlformats.org/officeDocument/2006/relationships/hyperlink" Target="https://www.budgetadvocacy.org/" TargetMode="External"/><Relationship Id="rId9" Type="http://schemas.openxmlformats.org/officeDocument/2006/relationships/hyperlink" Target="https://www.who.int/emergencies/risk-communication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A279-5227-EE49-92C1-2E7C3A9D272B}">
  <sheetPr>
    <tabColor theme="0" tint="-0.14999847407452621"/>
  </sheetPr>
  <dimension ref="A1:EZ237"/>
  <sheetViews>
    <sheetView tabSelected="1" zoomScale="80" zoomScaleNormal="80" workbookViewId="0">
      <selection activeCell="AA37" sqref="AA37"/>
    </sheetView>
  </sheetViews>
  <sheetFormatPr baseColWidth="10" defaultRowHeight="16" x14ac:dyDescent="0.2"/>
  <cols>
    <col min="1" max="2" width="3.83203125" style="2" customWidth="1"/>
    <col min="3" max="3" width="4" style="17" customWidth="1"/>
    <col min="4" max="4" width="2" style="17" customWidth="1"/>
    <col min="5" max="5" width="79.1640625" style="17" customWidth="1"/>
    <col min="6" max="6" width="3.33203125" style="17" customWidth="1"/>
    <col min="7" max="7" width="27.33203125" style="17" customWidth="1"/>
    <col min="8" max="8" width="3.33203125" style="17" customWidth="1"/>
    <col min="9" max="9" width="6.5" style="17" customWidth="1"/>
    <col min="10" max="10" width="3.33203125" style="17" customWidth="1"/>
    <col min="11" max="11" width="4.33203125" style="17" customWidth="1"/>
    <col min="12" max="12" width="5.83203125" style="17" customWidth="1"/>
    <col min="13" max="13" width="9.5" style="17" customWidth="1"/>
    <col min="14" max="14" width="3.6640625" style="17" customWidth="1"/>
    <col min="15" max="15" width="4.5" style="17" customWidth="1"/>
    <col min="16" max="16" width="2" style="17" customWidth="1"/>
    <col min="17" max="17" width="10.83203125" style="17"/>
    <col min="18" max="18" width="54.83203125" style="17" customWidth="1"/>
    <col min="19" max="19" width="3.5" style="17" customWidth="1"/>
    <col min="20" max="20" width="10.83203125" style="17"/>
    <col min="21" max="21" width="2.6640625" style="17" customWidth="1"/>
    <col min="22" max="22" width="17.6640625" style="17" customWidth="1"/>
    <col min="23" max="23" width="3.1640625" style="17" customWidth="1"/>
    <col min="24" max="24" width="4" style="17" customWidth="1"/>
    <col min="25" max="156" width="10.83203125" style="2"/>
    <col min="157" max="16384" width="10.83203125" style="16"/>
  </cols>
  <sheetData>
    <row r="1" spans="3:27" s="2" customFormat="1" ht="39" customHeight="1" thickBot="1" x14ac:dyDescent="0.25">
      <c r="C1" s="18"/>
      <c r="D1" s="18"/>
      <c r="E1" s="18"/>
      <c r="F1" s="18"/>
      <c r="G1" s="18"/>
      <c r="H1" s="18"/>
      <c r="I1" s="18"/>
      <c r="J1" s="18"/>
      <c r="K1" s="18"/>
      <c r="L1" s="18"/>
      <c r="M1" s="18"/>
      <c r="N1" s="18"/>
      <c r="O1" s="18"/>
      <c r="P1" s="18"/>
      <c r="Q1" s="18"/>
      <c r="R1" s="18"/>
      <c r="S1" s="18"/>
      <c r="T1" s="18"/>
      <c r="U1" s="18"/>
      <c r="V1" s="18"/>
      <c r="W1" s="18"/>
      <c r="X1" s="18"/>
    </row>
    <row r="2" spans="3:27" s="2" customFormat="1" x14ac:dyDescent="0.2">
      <c r="C2" s="212" t="s">
        <v>57</v>
      </c>
      <c r="D2" s="213"/>
      <c r="E2" s="213"/>
      <c r="F2" s="213"/>
      <c r="G2" s="213"/>
      <c r="H2" s="213"/>
      <c r="I2" s="213"/>
      <c r="J2" s="213"/>
      <c r="K2" s="213"/>
      <c r="L2" s="213"/>
      <c r="M2" s="213"/>
      <c r="N2" s="213"/>
      <c r="O2" s="213"/>
      <c r="P2" s="213"/>
      <c r="Q2" s="213"/>
      <c r="R2" s="213"/>
      <c r="S2" s="213"/>
      <c r="T2" s="213"/>
      <c r="U2" s="213"/>
      <c r="V2" s="213"/>
      <c r="W2" s="213"/>
      <c r="X2" s="214"/>
    </row>
    <row r="3" spans="3:27" s="2" customFormat="1" x14ac:dyDescent="0.2">
      <c r="C3" s="215"/>
      <c r="D3" s="216"/>
      <c r="E3" s="216"/>
      <c r="F3" s="216"/>
      <c r="G3" s="216"/>
      <c r="H3" s="216"/>
      <c r="I3" s="216"/>
      <c r="J3" s="216"/>
      <c r="K3" s="216"/>
      <c r="L3" s="216"/>
      <c r="M3" s="216"/>
      <c r="N3" s="216"/>
      <c r="O3" s="216"/>
      <c r="P3" s="216"/>
      <c r="Q3" s="216"/>
      <c r="R3" s="216"/>
      <c r="S3" s="216"/>
      <c r="T3" s="216"/>
      <c r="U3" s="216"/>
      <c r="V3" s="216"/>
      <c r="W3" s="216"/>
      <c r="X3" s="217"/>
    </row>
    <row r="4" spans="3:27" s="2" customFormat="1" ht="17" thickBot="1" x14ac:dyDescent="0.25">
      <c r="C4" s="218"/>
      <c r="D4" s="219"/>
      <c r="E4" s="219"/>
      <c r="F4" s="219"/>
      <c r="G4" s="219"/>
      <c r="H4" s="219"/>
      <c r="I4" s="219"/>
      <c r="J4" s="219"/>
      <c r="K4" s="219"/>
      <c r="L4" s="219"/>
      <c r="M4" s="219"/>
      <c r="N4" s="219"/>
      <c r="O4" s="219"/>
      <c r="P4" s="219"/>
      <c r="Q4" s="219"/>
      <c r="R4" s="219"/>
      <c r="S4" s="219"/>
      <c r="T4" s="219"/>
      <c r="U4" s="219"/>
      <c r="V4" s="219"/>
      <c r="W4" s="219"/>
      <c r="X4" s="220"/>
    </row>
    <row r="5" spans="3:27" s="2" customFormat="1" ht="17" thickBot="1" x14ac:dyDescent="0.25">
      <c r="C5" s="23"/>
      <c r="D5" s="17"/>
      <c r="E5" s="17"/>
      <c r="F5" s="17"/>
      <c r="G5" s="17"/>
      <c r="H5" s="17"/>
      <c r="I5" s="17"/>
      <c r="J5" s="17"/>
      <c r="K5" s="17"/>
      <c r="L5" s="17"/>
      <c r="M5" s="17"/>
      <c r="N5" s="17"/>
      <c r="O5" s="17"/>
      <c r="P5" s="17"/>
      <c r="Q5" s="17"/>
      <c r="R5" s="17"/>
      <c r="S5" s="17"/>
      <c r="T5" s="17"/>
      <c r="U5" s="17"/>
      <c r="V5" s="17"/>
      <c r="W5" s="17"/>
      <c r="X5" s="22"/>
    </row>
    <row r="6" spans="3:27" s="2" customFormat="1" ht="32" customHeight="1" x14ac:dyDescent="0.2">
      <c r="C6" s="23"/>
      <c r="D6" s="69"/>
      <c r="E6" s="227" t="s">
        <v>226</v>
      </c>
      <c r="F6" s="228"/>
      <c r="G6" s="228"/>
      <c r="H6" s="228"/>
      <c r="I6" s="228"/>
      <c r="J6" s="229"/>
      <c r="K6" s="69"/>
      <c r="L6" s="87"/>
      <c r="M6" s="86"/>
      <c r="N6" s="35"/>
      <c r="O6" s="35"/>
      <c r="P6" s="85"/>
      <c r="Q6" s="85"/>
      <c r="R6" s="85"/>
      <c r="S6" s="85"/>
      <c r="T6" s="85"/>
      <c r="U6" s="35"/>
      <c r="V6" s="84"/>
      <c r="W6" s="83"/>
      <c r="X6" s="22"/>
    </row>
    <row r="7" spans="3:27" s="2" customFormat="1" ht="16" customHeight="1" x14ac:dyDescent="0.2">
      <c r="C7" s="23"/>
      <c r="D7" s="70"/>
      <c r="E7" s="230"/>
      <c r="F7" s="231"/>
      <c r="G7" s="231"/>
      <c r="H7" s="231"/>
      <c r="I7" s="231"/>
      <c r="J7" s="232"/>
      <c r="K7" s="17"/>
      <c r="L7" s="23"/>
      <c r="M7" s="69"/>
      <c r="N7" s="17"/>
      <c r="O7" s="17"/>
      <c r="P7" s="17"/>
      <c r="Q7" s="17"/>
      <c r="R7" s="17"/>
      <c r="S7" s="17"/>
      <c r="T7" s="17"/>
      <c r="U7" s="17"/>
      <c r="V7" s="17"/>
      <c r="W7" s="22"/>
      <c r="X7" s="22"/>
    </row>
    <row r="8" spans="3:27" s="2" customFormat="1" ht="16" customHeight="1" x14ac:dyDescent="0.2">
      <c r="C8" s="23"/>
      <c r="D8" s="17"/>
      <c r="E8" s="230"/>
      <c r="F8" s="231"/>
      <c r="G8" s="231"/>
      <c r="H8" s="231"/>
      <c r="I8" s="231"/>
      <c r="J8" s="232"/>
      <c r="K8" s="17"/>
      <c r="L8" s="23"/>
      <c r="M8" s="17"/>
      <c r="N8" s="17"/>
      <c r="O8" s="17"/>
      <c r="P8" s="17"/>
      <c r="Q8" s="17"/>
      <c r="R8" s="17"/>
      <c r="S8" s="17"/>
      <c r="T8" s="17"/>
      <c r="U8" s="17"/>
      <c r="V8" s="17"/>
      <c r="W8" s="22"/>
      <c r="X8" s="22"/>
    </row>
    <row r="9" spans="3:27" s="2" customFormat="1" ht="16" customHeight="1" x14ac:dyDescent="0.2">
      <c r="C9" s="23"/>
      <c r="D9" s="17"/>
      <c r="E9" s="230"/>
      <c r="F9" s="231"/>
      <c r="G9" s="231"/>
      <c r="H9" s="231"/>
      <c r="I9" s="231"/>
      <c r="J9" s="232"/>
      <c r="K9" s="71"/>
      <c r="L9" s="72"/>
      <c r="M9" s="71"/>
      <c r="N9" s="17"/>
      <c r="O9" s="17"/>
      <c r="P9" s="17"/>
      <c r="Q9" s="71"/>
      <c r="R9" s="71"/>
      <c r="S9" s="71"/>
      <c r="T9" s="71"/>
      <c r="U9" s="71"/>
      <c r="V9" s="71"/>
      <c r="W9" s="22"/>
      <c r="X9" s="22"/>
    </row>
    <row r="10" spans="3:27" s="2" customFormat="1" ht="16" customHeight="1" x14ac:dyDescent="0.2">
      <c r="C10" s="23"/>
      <c r="D10" s="17"/>
      <c r="E10" s="230"/>
      <c r="F10" s="231"/>
      <c r="G10" s="231"/>
      <c r="H10" s="231"/>
      <c r="I10" s="231"/>
      <c r="J10" s="232"/>
      <c r="K10" s="71"/>
      <c r="L10" s="72"/>
      <c r="M10" s="71"/>
      <c r="N10" s="17"/>
      <c r="O10" s="17"/>
      <c r="P10" s="17"/>
      <c r="Q10" s="71"/>
      <c r="R10" s="71"/>
      <c r="S10" s="71"/>
      <c r="T10" s="71"/>
      <c r="U10" s="71"/>
      <c r="V10" s="71"/>
      <c r="W10" s="22"/>
      <c r="X10" s="22"/>
    </row>
    <row r="11" spans="3:27" s="2" customFormat="1" ht="8" customHeight="1" x14ac:dyDescent="0.2">
      <c r="C11" s="23"/>
      <c r="D11" s="17"/>
      <c r="E11" s="230"/>
      <c r="F11" s="231"/>
      <c r="G11" s="231"/>
      <c r="H11" s="231"/>
      <c r="I11" s="231"/>
      <c r="J11" s="232"/>
      <c r="K11" s="26"/>
      <c r="L11" s="80"/>
      <c r="M11" s="26"/>
      <c r="N11" s="17"/>
      <c r="O11" s="17"/>
      <c r="P11" s="17"/>
      <c r="Q11" s="17"/>
      <c r="R11" s="17"/>
      <c r="S11" s="17"/>
      <c r="T11" s="17"/>
      <c r="U11" s="17"/>
      <c r="V11" s="17"/>
      <c r="W11" s="22"/>
      <c r="X11" s="22"/>
    </row>
    <row r="12" spans="3:27" s="2" customFormat="1" ht="24" customHeight="1" x14ac:dyDescent="0.2">
      <c r="C12" s="23"/>
      <c r="D12" s="17"/>
      <c r="E12" s="230"/>
      <c r="F12" s="231"/>
      <c r="G12" s="231"/>
      <c r="H12" s="231"/>
      <c r="I12" s="231"/>
      <c r="J12" s="232"/>
      <c r="K12" s="45"/>
      <c r="L12" s="80"/>
      <c r="M12" s="81"/>
      <c r="N12" s="17"/>
      <c r="O12" s="17"/>
      <c r="P12" s="17"/>
      <c r="Q12" s="45"/>
      <c r="R12" s="45"/>
      <c r="S12" s="26"/>
      <c r="T12" s="61"/>
      <c r="U12" s="61"/>
      <c r="V12" s="61"/>
      <c r="W12" s="22"/>
      <c r="X12" s="22"/>
      <c r="AA12" s="65"/>
    </row>
    <row r="13" spans="3:27" s="2" customFormat="1" ht="7" customHeight="1" x14ac:dyDescent="0.2">
      <c r="C13" s="23"/>
      <c r="D13" s="17"/>
      <c r="E13" s="230"/>
      <c r="F13" s="231"/>
      <c r="G13" s="231"/>
      <c r="H13" s="231"/>
      <c r="I13" s="231"/>
      <c r="J13" s="232"/>
      <c r="K13" s="45"/>
      <c r="L13" s="80"/>
      <c r="M13" s="63"/>
      <c r="N13" s="17"/>
      <c r="O13" s="17"/>
      <c r="P13" s="17"/>
      <c r="Q13" s="64"/>
      <c r="R13" s="64"/>
      <c r="S13" s="26"/>
      <c r="T13" s="61"/>
      <c r="U13" s="61"/>
      <c r="V13" s="61"/>
      <c r="W13" s="22"/>
      <c r="X13" s="22"/>
    </row>
    <row r="14" spans="3:27" s="2" customFormat="1" ht="23" customHeight="1" x14ac:dyDescent="0.2">
      <c r="C14" s="23"/>
      <c r="D14" s="17"/>
      <c r="E14" s="230"/>
      <c r="F14" s="231"/>
      <c r="G14" s="231"/>
      <c r="H14" s="231"/>
      <c r="I14" s="231"/>
      <c r="J14" s="232"/>
      <c r="K14" s="45"/>
      <c r="L14" s="80"/>
      <c r="M14" s="81"/>
      <c r="N14" s="17"/>
      <c r="O14" s="17"/>
      <c r="P14" s="17"/>
      <c r="Q14" s="45"/>
      <c r="R14" s="45"/>
      <c r="S14" s="26"/>
      <c r="T14" s="82"/>
      <c r="U14" s="61"/>
      <c r="V14" s="61"/>
      <c r="W14" s="22"/>
      <c r="X14" s="22"/>
    </row>
    <row r="15" spans="3:27" s="2" customFormat="1" ht="7" customHeight="1" x14ac:dyDescent="0.2">
      <c r="C15" s="23"/>
      <c r="D15" s="17"/>
      <c r="E15" s="230"/>
      <c r="F15" s="231"/>
      <c r="G15" s="231"/>
      <c r="H15" s="231"/>
      <c r="I15" s="231"/>
      <c r="J15" s="232"/>
      <c r="K15" s="45"/>
      <c r="L15" s="80"/>
      <c r="M15" s="63"/>
      <c r="N15" s="17"/>
      <c r="O15" s="17"/>
      <c r="P15" s="17"/>
      <c r="Q15" s="62"/>
      <c r="R15" s="62"/>
      <c r="S15" s="26"/>
      <c r="T15" s="61"/>
      <c r="U15" s="61"/>
      <c r="V15" s="61"/>
      <c r="W15" s="22"/>
      <c r="X15" s="22"/>
    </row>
    <row r="16" spans="3:27" s="2" customFormat="1" ht="27" customHeight="1" x14ac:dyDescent="0.2">
      <c r="C16" s="23"/>
      <c r="D16" s="17"/>
      <c r="E16" s="230"/>
      <c r="F16" s="231"/>
      <c r="G16" s="231"/>
      <c r="H16" s="231"/>
      <c r="I16" s="231"/>
      <c r="J16" s="232"/>
      <c r="K16" s="45"/>
      <c r="L16" s="80"/>
      <c r="M16" s="81"/>
      <c r="N16" s="17"/>
      <c r="O16" s="17"/>
      <c r="P16" s="17"/>
      <c r="Q16" s="26"/>
      <c r="R16" s="26"/>
      <c r="S16" s="26"/>
      <c r="T16" s="61"/>
      <c r="U16" s="61"/>
      <c r="V16" s="61"/>
      <c r="W16" s="22"/>
      <c r="X16" s="22"/>
    </row>
    <row r="17" spans="3:24" s="2" customFormat="1" ht="8" customHeight="1" x14ac:dyDescent="0.2">
      <c r="C17" s="23"/>
      <c r="D17" s="17"/>
      <c r="E17" s="230"/>
      <c r="F17" s="231"/>
      <c r="G17" s="231"/>
      <c r="H17" s="231"/>
      <c r="I17" s="231"/>
      <c r="J17" s="232"/>
      <c r="K17" s="26"/>
      <c r="L17" s="80"/>
      <c r="M17" s="25"/>
      <c r="N17" s="17"/>
      <c r="O17" s="17"/>
      <c r="P17" s="17"/>
      <c r="Q17" s="17"/>
      <c r="R17" s="17"/>
      <c r="S17" s="17"/>
      <c r="T17" s="17"/>
      <c r="U17" s="17"/>
      <c r="V17" s="17"/>
      <c r="W17" s="22"/>
      <c r="X17" s="22"/>
    </row>
    <row r="18" spans="3:24" s="2" customFormat="1" ht="11" customHeight="1" x14ac:dyDescent="0.2">
      <c r="C18" s="23"/>
      <c r="D18" s="17"/>
      <c r="E18" s="230"/>
      <c r="F18" s="231"/>
      <c r="G18" s="231"/>
      <c r="H18" s="231"/>
      <c r="I18" s="231"/>
      <c r="J18" s="232"/>
      <c r="K18" s="17"/>
      <c r="L18" s="23"/>
      <c r="M18" s="17"/>
      <c r="N18" s="17"/>
      <c r="O18" s="17"/>
      <c r="P18" s="17"/>
      <c r="Q18" s="17"/>
      <c r="R18" s="17"/>
      <c r="S18" s="17"/>
      <c r="T18" s="17"/>
      <c r="U18" s="17"/>
      <c r="V18" s="17"/>
      <c r="W18" s="22"/>
      <c r="X18" s="22"/>
    </row>
    <row r="19" spans="3:24" s="2" customFormat="1" ht="16" customHeight="1" x14ac:dyDescent="0.2">
      <c r="C19" s="23"/>
      <c r="D19" s="17"/>
      <c r="E19" s="233" t="s">
        <v>227</v>
      </c>
      <c r="F19" s="234"/>
      <c r="G19" s="234"/>
      <c r="H19" s="234"/>
      <c r="I19" s="234"/>
      <c r="J19" s="235"/>
      <c r="K19" s="17"/>
      <c r="L19" s="23"/>
      <c r="M19" s="17"/>
      <c r="N19" s="17"/>
      <c r="O19" s="17"/>
      <c r="P19" s="17"/>
      <c r="Q19" s="17"/>
      <c r="R19" s="17"/>
      <c r="S19" s="17"/>
      <c r="T19" s="17"/>
      <c r="U19" s="17"/>
      <c r="V19" s="17"/>
      <c r="W19" s="22"/>
      <c r="X19" s="22"/>
    </row>
    <row r="20" spans="3:24" s="2" customFormat="1" ht="16" customHeight="1" x14ac:dyDescent="0.2">
      <c r="C20" s="23"/>
      <c r="D20" s="17"/>
      <c r="E20" s="233"/>
      <c r="F20" s="234"/>
      <c r="G20" s="234"/>
      <c r="H20" s="234"/>
      <c r="I20" s="234"/>
      <c r="J20" s="235"/>
      <c r="K20" s="47"/>
      <c r="L20" s="46"/>
      <c r="M20" s="47"/>
      <c r="N20" s="47"/>
      <c r="O20" s="47"/>
      <c r="P20" s="47"/>
      <c r="Q20" s="47"/>
      <c r="R20" s="47"/>
      <c r="S20" s="47"/>
      <c r="T20" s="47"/>
      <c r="U20" s="47"/>
      <c r="V20" s="47"/>
      <c r="W20" s="22"/>
      <c r="X20" s="22"/>
    </row>
    <row r="21" spans="3:24" s="2" customFormat="1" ht="19" customHeight="1" x14ac:dyDescent="0.2">
      <c r="C21" s="23"/>
      <c r="D21" s="17"/>
      <c r="E21" s="233"/>
      <c r="F21" s="234"/>
      <c r="G21" s="234"/>
      <c r="H21" s="234"/>
      <c r="I21" s="234"/>
      <c r="J21" s="235"/>
      <c r="K21" s="47"/>
      <c r="L21" s="46"/>
      <c r="M21" s="47"/>
      <c r="N21" s="47"/>
      <c r="O21" s="47"/>
      <c r="P21" s="47"/>
      <c r="Q21" s="47"/>
      <c r="R21" s="47"/>
      <c r="S21" s="47"/>
      <c r="T21" s="47"/>
      <c r="U21" s="47"/>
      <c r="V21" s="47"/>
      <c r="W21" s="22"/>
      <c r="X21" s="22"/>
    </row>
    <row r="22" spans="3:24" s="2" customFormat="1" ht="16" customHeight="1" x14ac:dyDescent="0.2">
      <c r="C22" s="23"/>
      <c r="D22" s="17"/>
      <c r="E22" s="233"/>
      <c r="F22" s="234"/>
      <c r="G22" s="234"/>
      <c r="H22" s="234"/>
      <c r="I22" s="234"/>
      <c r="J22" s="235"/>
      <c r="K22" s="17"/>
      <c r="L22" s="23"/>
      <c r="M22" s="17"/>
      <c r="N22" s="17"/>
      <c r="O22" s="17"/>
      <c r="P22" s="17"/>
      <c r="Q22" s="17"/>
      <c r="R22" s="17"/>
      <c r="S22" s="17"/>
      <c r="T22" s="17"/>
      <c r="U22" s="17"/>
      <c r="V22" s="17"/>
      <c r="W22" s="22"/>
      <c r="X22" s="22"/>
    </row>
    <row r="23" spans="3:24" s="2" customFormat="1" ht="32" customHeight="1" x14ac:dyDescent="0.2">
      <c r="C23" s="23"/>
      <c r="D23" s="17"/>
      <c r="E23" s="233"/>
      <c r="F23" s="234"/>
      <c r="G23" s="234"/>
      <c r="H23" s="234"/>
      <c r="I23" s="234"/>
      <c r="J23" s="235"/>
      <c r="K23" s="17"/>
      <c r="L23" s="23"/>
      <c r="M23" s="17"/>
      <c r="N23" s="17"/>
      <c r="O23" s="17"/>
      <c r="P23" s="17"/>
      <c r="Q23" s="26"/>
      <c r="R23" s="26"/>
      <c r="S23" s="17"/>
      <c r="T23" s="73"/>
      <c r="U23" s="73"/>
      <c r="V23" s="73"/>
      <c r="W23" s="22"/>
      <c r="X23" s="22"/>
    </row>
    <row r="24" spans="3:24" s="2" customFormat="1" ht="9" customHeight="1" x14ac:dyDescent="0.25">
      <c r="C24" s="23"/>
      <c r="D24" s="17"/>
      <c r="E24" s="233"/>
      <c r="F24" s="234"/>
      <c r="G24" s="234"/>
      <c r="H24" s="234"/>
      <c r="I24" s="234"/>
      <c r="J24" s="235"/>
      <c r="K24" s="17"/>
      <c r="L24" s="23"/>
      <c r="M24" s="17"/>
      <c r="N24" s="17"/>
      <c r="O24" s="17"/>
      <c r="P24" s="17"/>
      <c r="Q24" s="45"/>
      <c r="R24" s="45"/>
      <c r="S24" s="17"/>
      <c r="T24" s="39"/>
      <c r="U24" s="39"/>
      <c r="V24" s="39"/>
      <c r="W24" s="22"/>
      <c r="X24" s="22"/>
    </row>
    <row r="25" spans="3:24" s="2" customFormat="1" ht="32" customHeight="1" x14ac:dyDescent="0.2">
      <c r="C25" s="23"/>
      <c r="D25" s="17"/>
      <c r="E25" s="233"/>
      <c r="F25" s="234"/>
      <c r="G25" s="234"/>
      <c r="H25" s="234"/>
      <c r="I25" s="234"/>
      <c r="J25" s="235"/>
      <c r="K25" s="17"/>
      <c r="L25" s="23"/>
      <c r="M25" s="17"/>
      <c r="N25" s="17"/>
      <c r="O25" s="17"/>
      <c r="P25" s="17"/>
      <c r="Q25" s="26"/>
      <c r="R25" s="26"/>
      <c r="S25" s="17"/>
      <c r="T25" s="73"/>
      <c r="U25" s="73"/>
      <c r="V25" s="73"/>
      <c r="W25" s="22"/>
      <c r="X25" s="22"/>
    </row>
    <row r="26" spans="3:24" s="2" customFormat="1" ht="8" customHeight="1" x14ac:dyDescent="0.25">
      <c r="C26" s="23"/>
      <c r="D26" s="17"/>
      <c r="E26" s="233"/>
      <c r="F26" s="234"/>
      <c r="G26" s="234"/>
      <c r="H26" s="234"/>
      <c r="I26" s="234"/>
      <c r="J26" s="235"/>
      <c r="K26" s="17"/>
      <c r="L26" s="23"/>
      <c r="M26" s="17"/>
      <c r="N26" s="17"/>
      <c r="O26" s="17"/>
      <c r="P26" s="17"/>
      <c r="Q26" s="45"/>
      <c r="R26" s="40"/>
      <c r="S26" s="17"/>
      <c r="T26" s="39"/>
      <c r="U26" s="39"/>
      <c r="V26" s="39"/>
      <c r="W26" s="22"/>
      <c r="X26" s="22"/>
    </row>
    <row r="27" spans="3:24" s="2" customFormat="1" ht="30" customHeight="1" x14ac:dyDescent="0.2">
      <c r="C27" s="23"/>
      <c r="D27" s="17"/>
      <c r="E27" s="206" t="s">
        <v>228</v>
      </c>
      <c r="F27" s="207"/>
      <c r="G27" s="207"/>
      <c r="H27" s="207"/>
      <c r="I27" s="207"/>
      <c r="J27" s="208"/>
      <c r="K27" s="17"/>
      <c r="L27" s="23"/>
      <c r="M27" s="17"/>
      <c r="N27" s="17"/>
      <c r="O27" s="17"/>
      <c r="P27" s="17"/>
      <c r="Q27" s="45"/>
      <c r="R27" s="45"/>
      <c r="S27" s="17"/>
      <c r="T27" s="73"/>
      <c r="U27" s="73"/>
      <c r="V27" s="73"/>
      <c r="W27" s="22"/>
      <c r="X27" s="22"/>
    </row>
    <row r="28" spans="3:24" s="2" customFormat="1" ht="9" customHeight="1" x14ac:dyDescent="0.25">
      <c r="C28" s="23"/>
      <c r="D28" s="17"/>
      <c r="E28" s="206"/>
      <c r="F28" s="207"/>
      <c r="G28" s="207"/>
      <c r="H28" s="207"/>
      <c r="I28" s="207"/>
      <c r="J28" s="208"/>
      <c r="K28" s="17"/>
      <c r="L28" s="42"/>
      <c r="M28" s="43"/>
      <c r="N28" s="43"/>
      <c r="O28" s="43"/>
      <c r="P28" s="43"/>
      <c r="Q28" s="17"/>
      <c r="R28" s="40"/>
      <c r="S28" s="17"/>
      <c r="T28" s="39"/>
      <c r="U28" s="39"/>
      <c r="V28" s="39"/>
      <c r="W28" s="22"/>
      <c r="X28" s="22"/>
    </row>
    <row r="29" spans="3:24" s="2" customFormat="1" ht="32" customHeight="1" x14ac:dyDescent="0.2">
      <c r="C29" s="23"/>
      <c r="D29" s="17"/>
      <c r="E29" s="206"/>
      <c r="F29" s="207"/>
      <c r="G29" s="207"/>
      <c r="H29" s="207"/>
      <c r="I29" s="207"/>
      <c r="J29" s="208"/>
      <c r="K29" s="17"/>
      <c r="L29" s="23"/>
      <c r="M29" s="17"/>
      <c r="N29" s="17"/>
      <c r="O29" s="17"/>
      <c r="P29" s="17"/>
      <c r="Q29" s="45"/>
      <c r="R29" s="45"/>
      <c r="S29" s="17"/>
      <c r="T29" s="73"/>
      <c r="U29" s="73"/>
      <c r="V29" s="73"/>
      <c r="W29" s="22"/>
      <c r="X29" s="22"/>
    </row>
    <row r="30" spans="3:24" s="2" customFormat="1" ht="17" customHeight="1" x14ac:dyDescent="0.25">
      <c r="C30" s="23"/>
      <c r="D30" s="17"/>
      <c r="E30" s="206"/>
      <c r="F30" s="207"/>
      <c r="G30" s="207"/>
      <c r="H30" s="207"/>
      <c r="I30" s="207"/>
      <c r="J30" s="208"/>
      <c r="K30" s="17"/>
      <c r="L30" s="23"/>
      <c r="M30" s="17"/>
      <c r="N30" s="17"/>
      <c r="O30" s="17"/>
      <c r="P30" s="17"/>
      <c r="Q30" s="45"/>
      <c r="R30" s="45"/>
      <c r="S30" s="17"/>
      <c r="T30" s="39"/>
      <c r="U30" s="39"/>
      <c r="V30" s="39"/>
      <c r="W30" s="22"/>
      <c r="X30" s="22"/>
    </row>
    <row r="31" spans="3:24" s="2" customFormat="1" ht="15" customHeight="1" thickBot="1" x14ac:dyDescent="0.25">
      <c r="C31" s="23"/>
      <c r="D31" s="17"/>
      <c r="E31" s="209" t="s">
        <v>229</v>
      </c>
      <c r="F31" s="210"/>
      <c r="G31" s="210"/>
      <c r="H31" s="210"/>
      <c r="I31" s="210"/>
      <c r="J31" s="211"/>
      <c r="K31" s="17"/>
      <c r="L31" s="21"/>
      <c r="M31" s="20"/>
      <c r="N31" s="20"/>
      <c r="O31" s="20"/>
      <c r="P31" s="20"/>
      <c r="Q31" s="79"/>
      <c r="R31" s="79"/>
      <c r="S31" s="20"/>
      <c r="T31" s="78"/>
      <c r="U31" s="78"/>
      <c r="V31" s="78"/>
      <c r="W31" s="19"/>
      <c r="X31" s="22"/>
    </row>
    <row r="32" spans="3:24" s="2" customFormat="1" ht="19" customHeight="1" thickBot="1" x14ac:dyDescent="0.3">
      <c r="C32" s="23"/>
      <c r="D32" s="17"/>
      <c r="E32" s="209"/>
      <c r="F32" s="210"/>
      <c r="G32" s="210"/>
      <c r="H32" s="210"/>
      <c r="I32" s="210"/>
      <c r="J32" s="211"/>
      <c r="K32" s="17"/>
      <c r="L32" s="17"/>
      <c r="M32" s="17"/>
      <c r="N32" s="17"/>
      <c r="O32" s="17"/>
      <c r="P32" s="17"/>
      <c r="Q32" s="17"/>
      <c r="R32" s="40"/>
      <c r="S32" s="17"/>
      <c r="T32" s="39"/>
      <c r="U32" s="39"/>
      <c r="V32" s="39"/>
      <c r="W32" s="17"/>
      <c r="X32" s="22"/>
    </row>
    <row r="33" spans="3:24" s="2" customFormat="1" ht="34" customHeight="1" x14ac:dyDescent="0.2">
      <c r="C33" s="23"/>
      <c r="D33" s="17"/>
      <c r="E33" s="209"/>
      <c r="F33" s="210"/>
      <c r="G33" s="210"/>
      <c r="H33" s="210"/>
      <c r="I33" s="210"/>
      <c r="J33" s="211"/>
      <c r="K33" s="17"/>
      <c r="L33" s="77"/>
      <c r="M33" s="76"/>
      <c r="N33" s="76"/>
      <c r="O33" s="76"/>
      <c r="P33" s="76"/>
      <c r="Q33" s="75"/>
      <c r="R33" s="75"/>
      <c r="S33" s="35"/>
      <c r="T33" s="74"/>
      <c r="U33" s="74"/>
      <c r="V33" s="74"/>
      <c r="W33" s="34"/>
      <c r="X33" s="22"/>
    </row>
    <row r="34" spans="3:24" s="2" customFormat="1" ht="10" customHeight="1" x14ac:dyDescent="0.25">
      <c r="C34" s="23"/>
      <c r="D34" s="17"/>
      <c r="E34" s="209"/>
      <c r="F34" s="210"/>
      <c r="G34" s="210"/>
      <c r="H34" s="210"/>
      <c r="I34" s="210"/>
      <c r="J34" s="211"/>
      <c r="K34" s="17"/>
      <c r="L34" s="23"/>
      <c r="M34" s="17"/>
      <c r="N34" s="17"/>
      <c r="O34" s="17"/>
      <c r="P34" s="17"/>
      <c r="Q34" s="40"/>
      <c r="R34" s="40"/>
      <c r="S34" s="17"/>
      <c r="T34" s="39"/>
      <c r="U34" s="39"/>
      <c r="V34" s="39"/>
      <c r="W34" s="22"/>
      <c r="X34" s="22"/>
    </row>
    <row r="35" spans="3:24" s="2" customFormat="1" ht="35" customHeight="1" x14ac:dyDescent="0.2">
      <c r="C35" s="23"/>
      <c r="D35" s="17"/>
      <c r="E35" s="209"/>
      <c r="F35" s="210"/>
      <c r="G35" s="210"/>
      <c r="H35" s="210"/>
      <c r="I35" s="210"/>
      <c r="J35" s="211"/>
      <c r="K35" s="17"/>
      <c r="L35" s="23"/>
      <c r="M35" s="17"/>
      <c r="N35" s="17"/>
      <c r="O35" s="17"/>
      <c r="P35" s="17"/>
      <c r="Q35" s="26"/>
      <c r="R35" s="45"/>
      <c r="S35" s="17"/>
      <c r="T35" s="73"/>
      <c r="U35" s="73"/>
      <c r="V35" s="73"/>
      <c r="W35" s="22"/>
      <c r="X35" s="22"/>
    </row>
    <row r="36" spans="3:24" s="2" customFormat="1" ht="10" customHeight="1" x14ac:dyDescent="0.25">
      <c r="C36" s="23"/>
      <c r="D36" s="17"/>
      <c r="E36" s="209"/>
      <c r="F36" s="210"/>
      <c r="G36" s="210"/>
      <c r="H36" s="210"/>
      <c r="I36" s="210"/>
      <c r="J36" s="211"/>
      <c r="K36" s="17"/>
      <c r="L36" s="23"/>
      <c r="M36" s="17"/>
      <c r="N36" s="17"/>
      <c r="O36" s="17"/>
      <c r="P36" s="17"/>
      <c r="Q36" s="40"/>
      <c r="R36" s="40"/>
      <c r="S36" s="17"/>
      <c r="T36" s="39"/>
      <c r="U36" s="39"/>
      <c r="V36" s="39"/>
      <c r="W36" s="22"/>
      <c r="X36" s="22"/>
    </row>
    <row r="37" spans="3:24" s="2" customFormat="1" ht="31" customHeight="1" x14ac:dyDescent="0.2">
      <c r="C37" s="23"/>
      <c r="D37" s="17"/>
      <c r="E37" s="209"/>
      <c r="F37" s="210"/>
      <c r="G37" s="210"/>
      <c r="H37" s="210"/>
      <c r="I37" s="210"/>
      <c r="J37" s="211"/>
      <c r="K37" s="17"/>
      <c r="L37" s="23"/>
      <c r="M37" s="17"/>
      <c r="N37" s="17"/>
      <c r="O37" s="17"/>
      <c r="P37" s="17"/>
      <c r="Q37" s="26"/>
      <c r="R37" s="26"/>
      <c r="S37" s="17"/>
      <c r="T37" s="73"/>
      <c r="U37" s="73"/>
      <c r="V37" s="73"/>
      <c r="W37" s="22"/>
      <c r="X37" s="22"/>
    </row>
    <row r="38" spans="3:24" s="2" customFormat="1" ht="16" customHeight="1" x14ac:dyDescent="0.2">
      <c r="C38" s="23"/>
      <c r="D38" s="17"/>
      <c r="E38" s="209"/>
      <c r="F38" s="210"/>
      <c r="G38" s="210"/>
      <c r="H38" s="210"/>
      <c r="I38" s="210"/>
      <c r="J38" s="211"/>
      <c r="K38" s="17"/>
      <c r="L38" s="23"/>
      <c r="M38" s="17"/>
      <c r="N38" s="17"/>
      <c r="O38" s="17"/>
      <c r="P38" s="17"/>
      <c r="Q38" s="17"/>
      <c r="R38" s="17"/>
      <c r="S38" s="17"/>
      <c r="T38" s="17"/>
      <c r="U38" s="17"/>
      <c r="V38" s="17"/>
      <c r="W38" s="22"/>
      <c r="X38" s="22"/>
    </row>
    <row r="39" spans="3:24" s="2" customFormat="1" ht="16" customHeight="1" x14ac:dyDescent="0.2">
      <c r="C39" s="23"/>
      <c r="D39" s="17"/>
      <c r="E39" s="209"/>
      <c r="F39" s="210"/>
      <c r="G39" s="210"/>
      <c r="H39" s="210"/>
      <c r="I39" s="210"/>
      <c r="J39" s="211"/>
      <c r="K39" s="17"/>
      <c r="L39" s="23"/>
      <c r="M39" s="17"/>
      <c r="N39" s="17"/>
      <c r="O39" s="17"/>
      <c r="P39" s="17"/>
      <c r="Q39" s="17"/>
      <c r="R39" s="17"/>
      <c r="S39" s="17"/>
      <c r="T39" s="17"/>
      <c r="U39" s="17"/>
      <c r="V39" s="17"/>
      <c r="W39" s="22"/>
      <c r="X39" s="22"/>
    </row>
    <row r="40" spans="3:24" s="2" customFormat="1" ht="15" customHeight="1" x14ac:dyDescent="0.2">
      <c r="C40" s="23"/>
      <c r="D40" s="17"/>
      <c r="E40" s="209"/>
      <c r="F40" s="210"/>
      <c r="G40" s="210"/>
      <c r="H40" s="210"/>
      <c r="I40" s="210"/>
      <c r="J40" s="211"/>
      <c r="K40" s="17"/>
      <c r="L40" s="23"/>
      <c r="M40" s="17"/>
      <c r="N40" s="17"/>
      <c r="O40" s="17"/>
      <c r="P40" s="17"/>
      <c r="Q40" s="17"/>
      <c r="R40" s="17"/>
      <c r="S40" s="17"/>
      <c r="T40" s="17"/>
      <c r="U40" s="17"/>
      <c r="V40" s="17"/>
      <c r="W40" s="22"/>
      <c r="X40" s="22"/>
    </row>
    <row r="41" spans="3:24" s="2" customFormat="1" ht="16" customHeight="1" x14ac:dyDescent="0.2">
      <c r="C41" s="23"/>
      <c r="D41" s="17"/>
      <c r="E41" s="209"/>
      <c r="F41" s="210"/>
      <c r="G41" s="210"/>
      <c r="H41" s="210"/>
      <c r="I41" s="210"/>
      <c r="J41" s="211"/>
      <c r="K41" s="71"/>
      <c r="L41" s="72"/>
      <c r="M41" s="71"/>
      <c r="N41" s="71"/>
      <c r="O41" s="71"/>
      <c r="P41" s="71"/>
      <c r="Q41" s="71"/>
      <c r="R41" s="71"/>
      <c r="S41" s="71"/>
      <c r="T41" s="71"/>
      <c r="U41" s="71"/>
      <c r="V41" s="71"/>
      <c r="W41" s="22"/>
      <c r="X41" s="22"/>
    </row>
    <row r="42" spans="3:24" s="2" customFormat="1" ht="8" customHeight="1" x14ac:dyDescent="0.2">
      <c r="C42" s="23"/>
      <c r="D42" s="17"/>
      <c r="E42" s="209"/>
      <c r="F42" s="210"/>
      <c r="G42" s="210"/>
      <c r="H42" s="210"/>
      <c r="I42" s="210"/>
      <c r="J42" s="211"/>
      <c r="K42" s="71"/>
      <c r="L42" s="72"/>
      <c r="M42" s="71"/>
      <c r="N42" s="71"/>
      <c r="O42" s="71"/>
      <c r="P42" s="71"/>
      <c r="Q42" s="71"/>
      <c r="R42" s="71"/>
      <c r="S42" s="71"/>
      <c r="T42" s="71"/>
      <c r="U42" s="71"/>
      <c r="V42" s="71"/>
      <c r="W42" s="22"/>
      <c r="X42" s="22"/>
    </row>
    <row r="43" spans="3:24" s="2" customFormat="1" ht="14" customHeight="1" x14ac:dyDescent="0.2">
      <c r="C43" s="23"/>
      <c r="D43" s="17"/>
      <c r="E43" s="209"/>
      <c r="F43" s="210"/>
      <c r="G43" s="210"/>
      <c r="H43" s="210"/>
      <c r="I43" s="210"/>
      <c r="J43" s="211"/>
      <c r="K43" s="71"/>
      <c r="L43" s="72"/>
      <c r="M43" s="71"/>
      <c r="N43" s="71"/>
      <c r="O43" s="71"/>
      <c r="P43" s="71"/>
      <c r="Q43" s="71"/>
      <c r="R43" s="71"/>
      <c r="S43" s="71"/>
      <c r="T43" s="71"/>
      <c r="U43" s="71"/>
      <c r="V43" s="71"/>
      <c r="W43" s="22"/>
      <c r="X43" s="22"/>
    </row>
    <row r="44" spans="3:24" s="2" customFormat="1" ht="6" customHeight="1" x14ac:dyDescent="0.2">
      <c r="C44" s="23"/>
      <c r="D44" s="17"/>
      <c r="E44" s="209"/>
      <c r="F44" s="210"/>
      <c r="G44" s="210"/>
      <c r="H44" s="210"/>
      <c r="I44" s="210"/>
      <c r="J44" s="211"/>
      <c r="K44" s="17"/>
      <c r="L44" s="23"/>
      <c r="M44" s="17"/>
      <c r="N44" s="17"/>
      <c r="O44" s="17"/>
      <c r="P44" s="17"/>
      <c r="Q44" s="17"/>
      <c r="R44" s="17"/>
      <c r="S44" s="17"/>
      <c r="T44" s="17"/>
      <c r="U44" s="17"/>
      <c r="V44" s="17"/>
      <c r="W44" s="22"/>
      <c r="X44" s="22"/>
    </row>
    <row r="45" spans="3:24" s="2" customFormat="1" ht="28" customHeight="1" x14ac:dyDescent="0.2">
      <c r="C45" s="23"/>
      <c r="D45" s="17"/>
      <c r="E45" s="209"/>
      <c r="F45" s="210"/>
      <c r="G45" s="210"/>
      <c r="H45" s="210"/>
      <c r="I45" s="210"/>
      <c r="J45" s="211"/>
      <c r="K45" s="17"/>
      <c r="L45" s="23"/>
      <c r="M45" s="30"/>
      <c r="N45" s="17"/>
      <c r="O45" s="17"/>
      <c r="P45" s="17"/>
      <c r="Q45" s="17"/>
      <c r="R45" s="17"/>
      <c r="S45" s="17"/>
      <c r="T45" s="17"/>
      <c r="U45" s="17"/>
      <c r="V45" s="17"/>
      <c r="W45" s="22"/>
      <c r="X45" s="22"/>
    </row>
    <row r="46" spans="3:24" s="2" customFormat="1" ht="7" customHeight="1" x14ac:dyDescent="0.2">
      <c r="C46" s="23"/>
      <c r="D46" s="17"/>
      <c r="E46" s="209"/>
      <c r="F46" s="210"/>
      <c r="G46" s="210"/>
      <c r="H46" s="210"/>
      <c r="I46" s="210"/>
      <c r="J46" s="211"/>
      <c r="K46" s="17"/>
      <c r="L46" s="23"/>
      <c r="M46" s="30"/>
      <c r="N46" s="17"/>
      <c r="O46" s="17"/>
      <c r="P46" s="17"/>
      <c r="Q46" s="17"/>
      <c r="R46" s="17"/>
      <c r="S46" s="17"/>
      <c r="T46" s="17"/>
      <c r="U46" s="17"/>
      <c r="V46" s="17"/>
      <c r="W46" s="22"/>
      <c r="X46" s="22"/>
    </row>
    <row r="47" spans="3:24" s="2" customFormat="1" ht="27" customHeight="1" x14ac:dyDescent="0.2">
      <c r="C47" s="23"/>
      <c r="D47" s="17"/>
      <c r="E47" s="221" t="s">
        <v>230</v>
      </c>
      <c r="F47" s="222"/>
      <c r="G47" s="222"/>
      <c r="H47" s="222"/>
      <c r="I47" s="222"/>
      <c r="J47" s="223"/>
      <c r="K47" s="17"/>
      <c r="L47" s="23"/>
      <c r="M47" s="30"/>
      <c r="N47" s="17"/>
      <c r="O47" s="17"/>
      <c r="P47" s="17"/>
      <c r="Q47" s="17"/>
      <c r="R47" s="17"/>
      <c r="S47" s="17"/>
      <c r="T47" s="17"/>
      <c r="U47" s="17"/>
      <c r="V47" s="17"/>
      <c r="W47" s="22"/>
      <c r="X47" s="22"/>
    </row>
    <row r="48" spans="3:24" s="2" customFormat="1" ht="8" customHeight="1" x14ac:dyDescent="0.2">
      <c r="C48" s="23"/>
      <c r="D48" s="17" t="s">
        <v>55</v>
      </c>
      <c r="E48" s="221"/>
      <c r="F48" s="222"/>
      <c r="G48" s="222"/>
      <c r="H48" s="222"/>
      <c r="I48" s="222"/>
      <c r="J48" s="223"/>
      <c r="K48" s="17"/>
      <c r="L48" s="23"/>
      <c r="M48" s="30"/>
      <c r="N48" s="17"/>
      <c r="O48" s="17"/>
      <c r="P48" s="17"/>
      <c r="Q48" s="17"/>
      <c r="R48" s="17"/>
      <c r="S48" s="17"/>
      <c r="T48" s="17"/>
      <c r="U48" s="17"/>
      <c r="V48" s="17"/>
      <c r="W48" s="22"/>
      <c r="X48" s="22"/>
    </row>
    <row r="49" spans="3:24" s="2" customFormat="1" ht="27" customHeight="1" x14ac:dyDescent="0.2">
      <c r="C49" s="23"/>
      <c r="D49" s="17"/>
      <c r="E49" s="221"/>
      <c r="F49" s="222"/>
      <c r="G49" s="222"/>
      <c r="H49" s="222"/>
      <c r="I49" s="222"/>
      <c r="J49" s="223"/>
      <c r="K49" s="17"/>
      <c r="L49" s="23"/>
      <c r="M49" s="30"/>
      <c r="N49" s="30"/>
      <c r="O49" s="17"/>
      <c r="P49" s="17"/>
      <c r="Q49" s="17"/>
      <c r="R49" s="17"/>
      <c r="S49" s="17"/>
      <c r="T49" s="17"/>
      <c r="U49" s="17"/>
      <c r="V49" s="17"/>
      <c r="W49" s="22"/>
      <c r="X49" s="22"/>
    </row>
    <row r="50" spans="3:24" s="2" customFormat="1" ht="8" customHeight="1" x14ac:dyDescent="0.2">
      <c r="C50" s="23"/>
      <c r="D50" s="17"/>
      <c r="E50" s="221"/>
      <c r="F50" s="222"/>
      <c r="G50" s="222"/>
      <c r="H50" s="222"/>
      <c r="I50" s="222"/>
      <c r="J50" s="223"/>
      <c r="K50" s="17"/>
      <c r="L50" s="23"/>
      <c r="M50" s="30"/>
      <c r="N50" s="17"/>
      <c r="O50" s="17"/>
      <c r="P50" s="17"/>
      <c r="Q50" s="17"/>
      <c r="R50" s="17"/>
      <c r="S50" s="17"/>
      <c r="T50" s="17"/>
      <c r="U50" s="17"/>
      <c r="V50" s="17"/>
      <c r="W50" s="22"/>
      <c r="X50" s="22"/>
    </row>
    <row r="51" spans="3:24" s="2" customFormat="1" ht="31" customHeight="1" x14ac:dyDescent="0.2">
      <c r="C51" s="23"/>
      <c r="D51" s="17"/>
      <c r="E51" s="221"/>
      <c r="F51" s="222"/>
      <c r="G51" s="222"/>
      <c r="H51" s="222"/>
      <c r="I51" s="222"/>
      <c r="J51" s="223"/>
      <c r="K51" s="17"/>
      <c r="L51" s="23"/>
      <c r="M51" s="17"/>
      <c r="N51" s="17"/>
      <c r="O51" s="17"/>
      <c r="P51" s="17"/>
      <c r="Q51" s="17"/>
      <c r="R51" s="17"/>
      <c r="S51" s="17"/>
      <c r="T51" s="17"/>
      <c r="U51" s="17"/>
      <c r="V51" s="17"/>
      <c r="W51" s="22"/>
      <c r="X51" s="22"/>
    </row>
    <row r="52" spans="3:24" s="2" customFormat="1" ht="6" customHeight="1" x14ac:dyDescent="0.2">
      <c r="C52" s="23"/>
      <c r="D52" s="17"/>
      <c r="E52" s="221"/>
      <c r="F52" s="222"/>
      <c r="G52" s="222"/>
      <c r="H52" s="222"/>
      <c r="I52" s="222"/>
      <c r="J52" s="223"/>
      <c r="K52" s="17"/>
      <c r="L52" s="23"/>
      <c r="M52" s="17"/>
      <c r="N52" s="17"/>
      <c r="O52" s="17"/>
      <c r="P52" s="17"/>
      <c r="Q52" s="17"/>
      <c r="R52" s="17"/>
      <c r="S52" s="17"/>
      <c r="T52" s="17"/>
      <c r="U52" s="17"/>
      <c r="V52" s="17"/>
      <c r="W52" s="22"/>
      <c r="X52" s="22"/>
    </row>
    <row r="53" spans="3:24" s="2" customFormat="1" ht="11" customHeight="1" x14ac:dyDescent="0.2">
      <c r="C53" s="23"/>
      <c r="D53" s="17"/>
      <c r="E53" s="221"/>
      <c r="F53" s="222"/>
      <c r="G53" s="222"/>
      <c r="H53" s="222"/>
      <c r="I53" s="222"/>
      <c r="J53" s="223"/>
      <c r="K53" s="17"/>
      <c r="L53" s="23"/>
      <c r="M53" s="17"/>
      <c r="N53" s="17"/>
      <c r="O53" s="17"/>
      <c r="P53" s="17"/>
      <c r="Q53" s="17"/>
      <c r="R53" s="17"/>
      <c r="S53" s="17"/>
      <c r="T53" s="17"/>
      <c r="U53" s="17"/>
      <c r="V53" s="17"/>
      <c r="W53" s="22"/>
      <c r="X53" s="22"/>
    </row>
    <row r="54" spans="3:24" s="2" customFormat="1" ht="4" customHeight="1" x14ac:dyDescent="0.2">
      <c r="C54" s="23"/>
      <c r="D54" s="17"/>
      <c r="E54" s="221"/>
      <c r="F54" s="222"/>
      <c r="G54" s="222"/>
      <c r="H54" s="222"/>
      <c r="I54" s="222"/>
      <c r="J54" s="223"/>
      <c r="K54" s="17"/>
      <c r="L54" s="23"/>
      <c r="M54" s="17"/>
      <c r="N54" s="17"/>
      <c r="O54" s="17"/>
      <c r="P54" s="17"/>
      <c r="Q54" s="17"/>
      <c r="R54" s="17"/>
      <c r="S54" s="17"/>
      <c r="T54" s="17"/>
      <c r="U54" s="17"/>
      <c r="V54" s="17"/>
      <c r="W54" s="22"/>
      <c r="X54" s="22"/>
    </row>
    <row r="55" spans="3:24" s="2" customFormat="1" ht="4" customHeight="1" x14ac:dyDescent="0.2">
      <c r="C55" s="23"/>
      <c r="D55" s="17"/>
      <c r="E55" s="221"/>
      <c r="F55" s="222"/>
      <c r="G55" s="222"/>
      <c r="H55" s="222"/>
      <c r="I55" s="222"/>
      <c r="J55" s="223"/>
      <c r="K55" s="17"/>
      <c r="L55" s="23"/>
      <c r="M55" s="17"/>
      <c r="N55" s="17"/>
      <c r="O55" s="17"/>
      <c r="P55" s="17"/>
      <c r="Q55" s="17"/>
      <c r="R55" s="17"/>
      <c r="S55" s="17"/>
      <c r="T55" s="17"/>
      <c r="U55" s="17"/>
      <c r="V55" s="17"/>
      <c r="W55" s="22"/>
      <c r="X55" s="22"/>
    </row>
    <row r="56" spans="3:24" s="2" customFormat="1" ht="11" customHeight="1" x14ac:dyDescent="0.2">
      <c r="C56" s="23"/>
      <c r="D56" s="17"/>
      <c r="E56" s="221"/>
      <c r="F56" s="222"/>
      <c r="G56" s="222"/>
      <c r="H56" s="222"/>
      <c r="I56" s="222"/>
      <c r="J56" s="223"/>
      <c r="K56" s="17"/>
      <c r="L56" s="23"/>
      <c r="M56" s="17"/>
      <c r="N56" s="17"/>
      <c r="O56" s="17"/>
      <c r="P56" s="17"/>
      <c r="Q56" s="17"/>
      <c r="R56" s="17"/>
      <c r="S56" s="17"/>
      <c r="T56" s="17"/>
      <c r="U56" s="17"/>
      <c r="V56" s="17"/>
      <c r="W56" s="22"/>
      <c r="X56" s="22"/>
    </row>
    <row r="57" spans="3:24" s="2" customFormat="1" ht="15" customHeight="1" thickBot="1" x14ac:dyDescent="0.25">
      <c r="C57" s="23"/>
      <c r="D57" s="17"/>
      <c r="E57" s="224"/>
      <c r="F57" s="225"/>
      <c r="G57" s="225"/>
      <c r="H57" s="225"/>
      <c r="I57" s="225"/>
      <c r="J57" s="226"/>
      <c r="K57" s="17"/>
      <c r="L57" s="21"/>
      <c r="M57" s="20"/>
      <c r="N57" s="20"/>
      <c r="O57" s="20"/>
      <c r="P57" s="20"/>
      <c r="Q57" s="20"/>
      <c r="R57" s="20"/>
      <c r="S57" s="20"/>
      <c r="T57" s="20"/>
      <c r="U57" s="20"/>
      <c r="V57" s="20"/>
      <c r="W57" s="19"/>
      <c r="X57" s="22"/>
    </row>
    <row r="58" spans="3:24" s="2" customFormat="1" ht="22" customHeight="1" thickBot="1" x14ac:dyDescent="0.25">
      <c r="C58" s="21"/>
      <c r="D58" s="20"/>
      <c r="E58" s="20"/>
      <c r="F58" s="20"/>
      <c r="G58" s="20"/>
      <c r="H58" s="20"/>
      <c r="I58" s="20"/>
      <c r="J58" s="20"/>
      <c r="K58" s="20"/>
      <c r="L58" s="20"/>
      <c r="M58" s="20"/>
      <c r="N58" s="20"/>
      <c r="O58" s="20"/>
      <c r="P58" s="20"/>
      <c r="Q58" s="20"/>
      <c r="R58" s="20"/>
      <c r="S58" s="20"/>
      <c r="T58" s="20"/>
      <c r="U58" s="20"/>
      <c r="V58" s="20"/>
      <c r="W58" s="20"/>
      <c r="X58" s="19"/>
    </row>
    <row r="59" spans="3:24" s="2" customFormat="1" x14ac:dyDescent="0.2">
      <c r="C59" s="18"/>
      <c r="D59" s="18"/>
      <c r="E59" s="18"/>
      <c r="F59" s="18"/>
      <c r="G59" s="18"/>
      <c r="H59" s="18"/>
      <c r="I59" s="18"/>
      <c r="J59" s="18"/>
      <c r="K59" s="18"/>
      <c r="L59" s="18"/>
      <c r="M59" s="18"/>
      <c r="N59" s="18"/>
      <c r="O59" s="18"/>
      <c r="P59" s="18"/>
      <c r="Q59" s="18"/>
      <c r="R59" s="18"/>
      <c r="S59" s="18"/>
      <c r="T59" s="18"/>
      <c r="U59" s="18"/>
      <c r="V59" s="18"/>
      <c r="W59" s="18"/>
      <c r="X59" s="18"/>
    </row>
    <row r="60" spans="3:24" s="2" customFormat="1" x14ac:dyDescent="0.2">
      <c r="C60" s="18"/>
      <c r="D60" s="18"/>
      <c r="E60" s="18"/>
      <c r="F60" s="18"/>
      <c r="G60" s="18"/>
      <c r="H60" s="18"/>
      <c r="I60" s="18"/>
      <c r="J60" s="18"/>
      <c r="K60" s="18"/>
      <c r="L60" s="18"/>
      <c r="M60" s="18"/>
      <c r="N60" s="18"/>
      <c r="O60" s="18"/>
      <c r="P60" s="18"/>
      <c r="Q60" s="18"/>
      <c r="R60" s="18"/>
      <c r="S60" s="18"/>
      <c r="T60" s="18"/>
      <c r="U60" s="18"/>
      <c r="V60" s="18"/>
      <c r="W60" s="18"/>
      <c r="X60" s="18"/>
    </row>
    <row r="61" spans="3:24" s="2" customFormat="1" x14ac:dyDescent="0.2">
      <c r="C61" s="18"/>
      <c r="D61" s="18"/>
      <c r="E61" s="18"/>
      <c r="F61" s="18"/>
      <c r="G61" s="18"/>
      <c r="H61" s="18"/>
      <c r="I61" s="18"/>
      <c r="J61" s="18"/>
      <c r="K61" s="18"/>
      <c r="L61" s="18"/>
      <c r="M61" s="18"/>
      <c r="N61" s="18"/>
      <c r="O61" s="18"/>
      <c r="P61" s="18"/>
      <c r="Q61" s="18"/>
      <c r="R61" s="18"/>
      <c r="S61" s="18"/>
      <c r="T61" s="18"/>
      <c r="U61" s="18"/>
      <c r="V61" s="18"/>
      <c r="W61" s="18"/>
      <c r="X61" s="18"/>
    </row>
    <row r="62" spans="3:24" s="2" customFormat="1" x14ac:dyDescent="0.2">
      <c r="C62" s="18"/>
      <c r="D62" s="18"/>
      <c r="E62" s="18"/>
      <c r="F62" s="18"/>
      <c r="G62" s="18"/>
      <c r="H62" s="18"/>
      <c r="I62" s="18"/>
      <c r="J62" s="18"/>
      <c r="L62" s="18"/>
      <c r="M62" s="18"/>
      <c r="N62" s="18"/>
      <c r="O62" s="18"/>
      <c r="P62" s="18"/>
      <c r="Q62" s="18"/>
      <c r="R62" s="18"/>
      <c r="S62" s="18"/>
      <c r="T62" s="18"/>
      <c r="U62" s="18"/>
      <c r="V62" s="18"/>
      <c r="W62" s="18"/>
      <c r="X62" s="18"/>
    </row>
    <row r="63" spans="3:24" s="2" customFormat="1" x14ac:dyDescent="0.2">
      <c r="C63" s="18"/>
      <c r="D63" s="18"/>
      <c r="E63" s="18"/>
      <c r="F63" s="18"/>
      <c r="G63" s="18"/>
      <c r="H63" s="18"/>
      <c r="I63" s="18"/>
      <c r="J63" s="18"/>
      <c r="K63" s="18"/>
      <c r="L63" s="18"/>
      <c r="M63" s="18"/>
      <c r="N63" s="18"/>
      <c r="O63" s="18"/>
      <c r="P63" s="18"/>
      <c r="Q63" s="18"/>
      <c r="R63" s="18"/>
      <c r="S63" s="18"/>
      <c r="T63" s="18"/>
      <c r="U63" s="18"/>
      <c r="V63" s="18"/>
      <c r="W63" s="18"/>
      <c r="X63" s="18"/>
    </row>
    <row r="64" spans="3:24" s="2" customFormat="1" x14ac:dyDescent="0.2">
      <c r="C64" s="18"/>
      <c r="D64" s="18"/>
      <c r="E64" s="18"/>
      <c r="F64" s="18"/>
      <c r="G64" s="18"/>
      <c r="H64" s="18"/>
      <c r="I64" s="18"/>
      <c r="J64" s="18"/>
      <c r="K64" s="18"/>
      <c r="L64" s="18"/>
      <c r="M64" s="18"/>
      <c r="N64" s="18"/>
      <c r="O64" s="18"/>
      <c r="P64" s="18"/>
      <c r="Q64" s="18"/>
      <c r="R64" s="18"/>
      <c r="S64" s="18"/>
      <c r="T64" s="18"/>
      <c r="U64" s="18"/>
      <c r="V64" s="18"/>
      <c r="W64" s="18"/>
      <c r="X64" s="18"/>
    </row>
    <row r="65" spans="3:24" s="2" customFormat="1" x14ac:dyDescent="0.2">
      <c r="C65" s="18"/>
      <c r="D65" s="18"/>
      <c r="E65" s="18"/>
      <c r="F65" s="18"/>
      <c r="G65" s="18"/>
      <c r="H65" s="18"/>
      <c r="I65" s="18"/>
      <c r="J65" s="18"/>
      <c r="K65" s="18"/>
      <c r="L65" s="18"/>
      <c r="M65" s="18"/>
      <c r="N65" s="18"/>
      <c r="O65" s="18"/>
      <c r="P65" s="18"/>
      <c r="Q65" s="18"/>
      <c r="R65" s="18"/>
      <c r="S65" s="18"/>
      <c r="T65" s="18"/>
      <c r="U65" s="18"/>
      <c r="V65" s="18"/>
      <c r="W65" s="18"/>
      <c r="X65" s="18"/>
    </row>
    <row r="66" spans="3:24" s="2" customFormat="1" x14ac:dyDescent="0.2">
      <c r="C66" s="18"/>
      <c r="D66" s="18"/>
      <c r="E66" s="18"/>
      <c r="F66" s="18"/>
      <c r="G66" s="18"/>
      <c r="H66" s="18"/>
      <c r="I66" s="18"/>
      <c r="J66" s="18"/>
      <c r="K66" s="18"/>
      <c r="L66" s="18"/>
      <c r="M66" s="18"/>
      <c r="N66" s="18"/>
      <c r="O66" s="18"/>
      <c r="P66" s="18"/>
      <c r="Q66" s="18"/>
      <c r="R66" s="18"/>
      <c r="S66" s="18"/>
      <c r="T66" s="18"/>
      <c r="U66" s="18"/>
      <c r="V66" s="18"/>
      <c r="W66" s="18"/>
      <c r="X66" s="18"/>
    </row>
    <row r="67" spans="3:24" s="2" customFormat="1" x14ac:dyDescent="0.2">
      <c r="C67" s="18"/>
      <c r="D67" s="18"/>
      <c r="E67" s="18"/>
      <c r="F67" s="18"/>
      <c r="G67" s="18"/>
      <c r="H67" s="18"/>
      <c r="I67" s="18"/>
      <c r="J67" s="18"/>
      <c r="K67" s="18"/>
      <c r="L67" s="18"/>
      <c r="M67" s="18"/>
      <c r="N67" s="18"/>
      <c r="O67" s="18"/>
      <c r="P67" s="18"/>
      <c r="Q67" s="18"/>
      <c r="R67" s="18"/>
      <c r="S67" s="18"/>
      <c r="T67" s="18"/>
      <c r="U67" s="18"/>
      <c r="V67" s="18"/>
      <c r="W67" s="18"/>
      <c r="X67" s="18"/>
    </row>
    <row r="68" spans="3:24" s="2" customFormat="1" x14ac:dyDescent="0.2">
      <c r="C68" s="18"/>
      <c r="D68" s="18"/>
      <c r="E68" s="18"/>
      <c r="F68" s="18"/>
      <c r="G68" s="18"/>
      <c r="H68" s="18"/>
      <c r="I68" s="18"/>
      <c r="J68" s="18"/>
      <c r="K68" s="18"/>
      <c r="L68" s="18"/>
      <c r="M68" s="18"/>
      <c r="N68" s="18"/>
      <c r="O68" s="18"/>
      <c r="P68" s="18"/>
      <c r="Q68" s="18"/>
      <c r="R68" s="18"/>
      <c r="S68" s="18"/>
      <c r="T68" s="18"/>
      <c r="U68" s="18"/>
      <c r="V68" s="18"/>
      <c r="W68" s="18"/>
      <c r="X68" s="18"/>
    </row>
    <row r="69" spans="3:24" s="2" customFormat="1" x14ac:dyDescent="0.2">
      <c r="C69" s="18"/>
      <c r="D69" s="18"/>
      <c r="E69" s="18"/>
      <c r="F69" s="18"/>
      <c r="G69" s="18"/>
      <c r="H69" s="18"/>
      <c r="I69" s="18"/>
      <c r="J69" s="18"/>
      <c r="K69" s="18"/>
      <c r="L69" s="18"/>
      <c r="M69" s="18"/>
      <c r="N69" s="18"/>
      <c r="O69" s="18"/>
      <c r="P69" s="18"/>
      <c r="Q69" s="18"/>
      <c r="R69" s="18"/>
      <c r="S69" s="18"/>
      <c r="T69" s="18"/>
      <c r="U69" s="18"/>
      <c r="V69" s="18"/>
      <c r="W69" s="18"/>
      <c r="X69" s="18"/>
    </row>
    <row r="70" spans="3:24" s="2" customFormat="1" x14ac:dyDescent="0.2">
      <c r="C70" s="18"/>
      <c r="D70" s="18"/>
      <c r="E70" s="18"/>
      <c r="F70" s="18"/>
      <c r="G70" s="18"/>
      <c r="H70" s="18"/>
      <c r="I70" s="18"/>
      <c r="J70" s="18"/>
      <c r="K70" s="18"/>
      <c r="L70" s="18"/>
      <c r="M70" s="18"/>
      <c r="N70" s="18"/>
      <c r="O70" s="18"/>
      <c r="P70" s="18"/>
      <c r="Q70" s="18"/>
      <c r="R70" s="18"/>
      <c r="S70" s="18"/>
      <c r="T70" s="18"/>
      <c r="U70" s="18"/>
      <c r="V70" s="18"/>
      <c r="W70" s="18"/>
      <c r="X70" s="18"/>
    </row>
    <row r="71" spans="3:24" s="2" customFormat="1" x14ac:dyDescent="0.2">
      <c r="C71" s="18"/>
      <c r="D71" s="18"/>
      <c r="E71" s="18"/>
      <c r="F71" s="18"/>
      <c r="G71" s="18"/>
      <c r="H71" s="18"/>
      <c r="I71" s="18"/>
      <c r="J71" s="18"/>
      <c r="K71" s="18"/>
      <c r="L71" s="18"/>
      <c r="M71" s="18"/>
      <c r="N71" s="18"/>
      <c r="O71" s="18"/>
      <c r="P71" s="18"/>
      <c r="Q71" s="18"/>
      <c r="R71" s="18"/>
      <c r="S71" s="18"/>
      <c r="T71" s="18"/>
      <c r="U71" s="18"/>
      <c r="V71" s="18"/>
      <c r="W71" s="18"/>
      <c r="X71" s="18"/>
    </row>
    <row r="72" spans="3:24" s="2" customFormat="1" x14ac:dyDescent="0.2">
      <c r="C72" s="18"/>
      <c r="D72" s="18"/>
      <c r="E72" s="18"/>
      <c r="F72" s="18"/>
      <c r="G72" s="18"/>
      <c r="H72" s="18"/>
      <c r="I72" s="18"/>
      <c r="J72" s="18"/>
      <c r="K72" s="18"/>
      <c r="L72" s="18"/>
      <c r="M72" s="18"/>
      <c r="N72" s="18"/>
      <c r="O72" s="18"/>
      <c r="P72" s="18"/>
      <c r="Q72" s="18"/>
      <c r="R72" s="18"/>
      <c r="S72" s="18"/>
      <c r="T72" s="18"/>
      <c r="U72" s="18"/>
      <c r="V72" s="18"/>
      <c r="W72" s="18"/>
      <c r="X72" s="18"/>
    </row>
    <row r="73" spans="3:24" s="2" customFormat="1" x14ac:dyDescent="0.2">
      <c r="C73" s="18"/>
      <c r="D73" s="18"/>
      <c r="E73" s="18"/>
      <c r="F73" s="18"/>
      <c r="G73" s="18"/>
      <c r="H73" s="18"/>
      <c r="I73" s="18"/>
      <c r="J73" s="18"/>
      <c r="K73" s="18"/>
      <c r="L73" s="18"/>
      <c r="M73" s="18"/>
      <c r="N73" s="18"/>
      <c r="O73" s="18"/>
      <c r="P73" s="18"/>
      <c r="Q73" s="18"/>
      <c r="R73" s="18"/>
      <c r="S73" s="18"/>
      <c r="T73" s="18"/>
      <c r="U73" s="18"/>
      <c r="V73" s="18"/>
      <c r="W73" s="18"/>
      <c r="X73" s="18"/>
    </row>
    <row r="74" spans="3:24" s="2" customFormat="1" x14ac:dyDescent="0.2">
      <c r="C74" s="18"/>
      <c r="D74" s="18"/>
      <c r="E74" s="18"/>
      <c r="F74" s="18"/>
      <c r="G74" s="18"/>
      <c r="H74" s="18"/>
      <c r="I74" s="18"/>
      <c r="J74" s="18"/>
      <c r="K74" s="18"/>
      <c r="L74" s="18"/>
      <c r="M74" s="18"/>
      <c r="N74" s="18"/>
      <c r="O74" s="18"/>
      <c r="P74" s="18"/>
      <c r="Q74" s="18"/>
      <c r="R74" s="18"/>
      <c r="S74" s="18"/>
      <c r="T74" s="18"/>
      <c r="U74" s="18"/>
      <c r="V74" s="18"/>
      <c r="W74" s="18"/>
      <c r="X74" s="18"/>
    </row>
    <row r="75" spans="3:24" s="2" customFormat="1" x14ac:dyDescent="0.2">
      <c r="C75" s="18"/>
      <c r="D75" s="18"/>
      <c r="E75" s="18"/>
      <c r="F75" s="18"/>
      <c r="G75" s="18"/>
      <c r="H75" s="18"/>
      <c r="I75" s="18"/>
      <c r="J75" s="18"/>
      <c r="K75" s="18"/>
      <c r="L75" s="18"/>
      <c r="M75" s="18"/>
      <c r="N75" s="18"/>
      <c r="O75" s="18"/>
      <c r="P75" s="18"/>
      <c r="Q75" s="18"/>
      <c r="R75" s="18"/>
      <c r="S75" s="18"/>
      <c r="T75" s="18"/>
      <c r="U75" s="18"/>
      <c r="V75" s="18"/>
      <c r="W75" s="18"/>
      <c r="X75" s="18"/>
    </row>
    <row r="76" spans="3:24" s="2" customFormat="1" x14ac:dyDescent="0.2">
      <c r="C76" s="18"/>
      <c r="D76" s="18"/>
      <c r="E76" s="18"/>
      <c r="F76" s="18"/>
      <c r="G76" s="18"/>
      <c r="H76" s="18"/>
      <c r="I76" s="18"/>
      <c r="J76" s="18"/>
      <c r="K76" s="18"/>
      <c r="L76" s="18"/>
      <c r="M76" s="18"/>
      <c r="N76" s="18"/>
      <c r="O76" s="18"/>
      <c r="P76" s="18"/>
      <c r="Q76" s="18"/>
      <c r="R76" s="18"/>
      <c r="S76" s="18"/>
      <c r="T76" s="18"/>
      <c r="U76" s="18"/>
      <c r="V76" s="18"/>
      <c r="W76" s="18"/>
      <c r="X76" s="18"/>
    </row>
    <row r="77" spans="3:24" s="2" customFormat="1" x14ac:dyDescent="0.2">
      <c r="C77" s="18"/>
      <c r="D77" s="18"/>
      <c r="E77" s="18"/>
      <c r="F77" s="18"/>
      <c r="G77" s="18"/>
      <c r="H77" s="18"/>
      <c r="I77" s="18"/>
      <c r="J77" s="18"/>
      <c r="K77" s="18"/>
      <c r="L77" s="18"/>
      <c r="M77" s="18"/>
      <c r="N77" s="18"/>
      <c r="O77" s="18"/>
      <c r="P77" s="18"/>
      <c r="Q77" s="18"/>
      <c r="R77" s="18"/>
      <c r="S77" s="18"/>
      <c r="T77" s="18"/>
      <c r="U77" s="18"/>
      <c r="V77" s="18"/>
      <c r="W77" s="18"/>
      <c r="X77" s="18"/>
    </row>
    <row r="78" spans="3:24" s="2" customFormat="1" x14ac:dyDescent="0.2">
      <c r="C78" s="18"/>
      <c r="D78" s="18"/>
      <c r="E78" s="18"/>
      <c r="F78" s="18"/>
      <c r="G78" s="18"/>
      <c r="H78" s="18"/>
      <c r="I78" s="18"/>
      <c r="J78" s="18"/>
      <c r="K78" s="18"/>
      <c r="L78" s="18"/>
      <c r="M78" s="18"/>
      <c r="N78" s="18"/>
      <c r="O78" s="18"/>
      <c r="P78" s="18"/>
      <c r="Q78" s="18"/>
      <c r="R78" s="18"/>
      <c r="S78" s="18"/>
      <c r="T78" s="18"/>
      <c r="U78" s="18"/>
      <c r="V78" s="18"/>
      <c r="W78" s="18"/>
      <c r="X78" s="18"/>
    </row>
    <row r="79" spans="3:24" s="2" customFormat="1" x14ac:dyDescent="0.2">
      <c r="C79" s="18"/>
      <c r="D79" s="18"/>
      <c r="E79" s="18"/>
      <c r="F79" s="18"/>
      <c r="G79" s="18"/>
      <c r="H79" s="18"/>
      <c r="I79" s="18"/>
      <c r="J79" s="18"/>
      <c r="K79" s="18"/>
      <c r="L79" s="18"/>
      <c r="M79" s="18"/>
      <c r="N79" s="18"/>
      <c r="O79" s="18"/>
      <c r="P79" s="18"/>
      <c r="Q79" s="18"/>
      <c r="R79" s="18"/>
      <c r="S79" s="18"/>
      <c r="T79" s="18"/>
      <c r="U79" s="18"/>
      <c r="V79" s="18"/>
      <c r="W79" s="18"/>
      <c r="X79" s="18"/>
    </row>
    <row r="80" spans="3:24" s="2" customFormat="1" x14ac:dyDescent="0.2">
      <c r="C80" s="18"/>
      <c r="D80" s="18"/>
      <c r="E80" s="18"/>
      <c r="F80" s="18"/>
      <c r="G80" s="18"/>
      <c r="H80" s="18"/>
      <c r="I80" s="18"/>
      <c r="J80" s="18"/>
      <c r="K80" s="18"/>
      <c r="L80" s="18"/>
      <c r="M80" s="18"/>
      <c r="N80" s="18"/>
      <c r="O80" s="18"/>
      <c r="P80" s="18"/>
      <c r="Q80" s="18"/>
      <c r="R80" s="18"/>
      <c r="S80" s="18"/>
      <c r="T80" s="18"/>
      <c r="U80" s="18"/>
      <c r="V80" s="18"/>
      <c r="W80" s="18"/>
      <c r="X80" s="18"/>
    </row>
    <row r="81" spans="3:24" s="2" customFormat="1" x14ac:dyDescent="0.2">
      <c r="C81" s="18"/>
      <c r="D81" s="18"/>
      <c r="E81" s="18"/>
      <c r="F81" s="18"/>
      <c r="G81" s="18"/>
      <c r="H81" s="18"/>
      <c r="I81" s="18"/>
      <c r="J81" s="18"/>
      <c r="K81" s="18"/>
      <c r="L81" s="18"/>
      <c r="M81" s="18"/>
      <c r="N81" s="18"/>
      <c r="O81" s="18"/>
      <c r="P81" s="18"/>
      <c r="Q81" s="18"/>
      <c r="R81" s="18"/>
      <c r="S81" s="18"/>
      <c r="T81" s="18"/>
      <c r="U81" s="18"/>
      <c r="V81" s="18"/>
      <c r="W81" s="18"/>
      <c r="X81" s="18"/>
    </row>
    <row r="82" spans="3:24" s="2" customFormat="1" x14ac:dyDescent="0.2">
      <c r="C82" s="18"/>
      <c r="D82" s="18"/>
      <c r="E82" s="18"/>
      <c r="F82" s="18"/>
      <c r="G82" s="18"/>
      <c r="H82" s="18"/>
      <c r="I82" s="18"/>
      <c r="J82" s="18"/>
      <c r="K82" s="18"/>
      <c r="L82" s="18"/>
      <c r="M82" s="18"/>
      <c r="N82" s="18"/>
      <c r="O82" s="18"/>
      <c r="P82" s="18"/>
      <c r="Q82" s="18"/>
      <c r="R82" s="18"/>
      <c r="S82" s="18"/>
      <c r="T82" s="18"/>
      <c r="U82" s="18"/>
      <c r="V82" s="18"/>
      <c r="W82" s="18"/>
      <c r="X82" s="18"/>
    </row>
    <row r="83" spans="3:24" s="2" customFormat="1" x14ac:dyDescent="0.2">
      <c r="C83" s="18"/>
      <c r="D83" s="18"/>
      <c r="E83" s="18"/>
      <c r="F83" s="18"/>
      <c r="G83" s="18"/>
      <c r="H83" s="18"/>
      <c r="I83" s="18"/>
      <c r="J83" s="18"/>
      <c r="K83" s="18"/>
      <c r="L83" s="18"/>
      <c r="M83" s="18"/>
      <c r="N83" s="18"/>
      <c r="O83" s="18"/>
      <c r="P83" s="18"/>
      <c r="Q83" s="18"/>
      <c r="R83" s="18"/>
      <c r="S83" s="18"/>
      <c r="T83" s="18"/>
      <c r="U83" s="18"/>
      <c r="V83" s="18"/>
      <c r="W83" s="18"/>
      <c r="X83" s="18"/>
    </row>
    <row r="84" spans="3:24" s="2" customFormat="1" x14ac:dyDescent="0.2">
      <c r="C84" s="18"/>
      <c r="D84" s="18"/>
      <c r="E84" s="18"/>
      <c r="F84" s="18"/>
      <c r="G84" s="18"/>
      <c r="H84" s="18"/>
      <c r="I84" s="18"/>
      <c r="J84" s="18"/>
      <c r="K84" s="18"/>
      <c r="L84" s="18"/>
      <c r="M84" s="18"/>
      <c r="N84" s="18"/>
      <c r="O84" s="18"/>
      <c r="P84" s="18"/>
      <c r="Q84" s="18"/>
      <c r="R84" s="18"/>
      <c r="S84" s="18"/>
      <c r="T84" s="18"/>
      <c r="U84" s="18"/>
      <c r="V84" s="18"/>
      <c r="W84" s="18"/>
      <c r="X84" s="18"/>
    </row>
    <row r="85" spans="3:24" s="2" customFormat="1" x14ac:dyDescent="0.2">
      <c r="C85" s="18"/>
      <c r="D85" s="18"/>
      <c r="E85" s="18"/>
      <c r="F85" s="18"/>
      <c r="G85" s="18"/>
      <c r="H85" s="18"/>
      <c r="I85" s="18"/>
      <c r="J85" s="18"/>
      <c r="K85" s="18"/>
      <c r="L85" s="18"/>
      <c r="M85" s="18"/>
      <c r="N85" s="18"/>
      <c r="O85" s="18"/>
      <c r="P85" s="18"/>
      <c r="Q85" s="18"/>
      <c r="R85" s="18"/>
      <c r="S85" s="18"/>
      <c r="T85" s="18"/>
      <c r="U85" s="18"/>
      <c r="V85" s="18"/>
      <c r="W85" s="18"/>
      <c r="X85" s="18"/>
    </row>
    <row r="86" spans="3:24" s="2" customFormat="1" x14ac:dyDescent="0.2">
      <c r="C86" s="18"/>
      <c r="D86" s="18"/>
      <c r="E86" s="18"/>
      <c r="F86" s="18"/>
      <c r="G86" s="18"/>
      <c r="H86" s="18"/>
      <c r="I86" s="18"/>
      <c r="J86" s="18"/>
      <c r="K86" s="18"/>
      <c r="L86" s="18"/>
      <c r="M86" s="18"/>
      <c r="N86" s="18"/>
      <c r="O86" s="18"/>
      <c r="P86" s="18"/>
      <c r="Q86" s="18"/>
      <c r="R86" s="18"/>
      <c r="S86" s="18"/>
      <c r="T86" s="18"/>
      <c r="U86" s="18"/>
      <c r="V86" s="18"/>
      <c r="W86" s="18"/>
      <c r="X86" s="18"/>
    </row>
    <row r="87" spans="3:24" s="2" customFormat="1" x14ac:dyDescent="0.2">
      <c r="C87" s="18"/>
      <c r="D87" s="18"/>
      <c r="E87" s="18"/>
      <c r="F87" s="18"/>
      <c r="G87" s="18"/>
      <c r="H87" s="18"/>
      <c r="I87" s="18"/>
      <c r="J87" s="18"/>
      <c r="K87" s="18"/>
      <c r="L87" s="18"/>
      <c r="M87" s="18"/>
      <c r="N87" s="18"/>
      <c r="O87" s="18"/>
      <c r="P87" s="18"/>
      <c r="Q87" s="18"/>
      <c r="R87" s="18"/>
      <c r="S87" s="18"/>
      <c r="T87" s="18"/>
      <c r="U87" s="18"/>
      <c r="V87" s="18"/>
      <c r="W87" s="18"/>
      <c r="X87" s="18"/>
    </row>
    <row r="88" spans="3:24" s="2" customFormat="1" x14ac:dyDescent="0.2">
      <c r="C88" s="18"/>
      <c r="D88" s="18"/>
      <c r="E88" s="18"/>
      <c r="F88" s="18"/>
      <c r="G88" s="18"/>
      <c r="H88" s="18"/>
      <c r="I88" s="18"/>
      <c r="J88" s="18"/>
      <c r="K88" s="18"/>
      <c r="L88" s="18"/>
      <c r="M88" s="18"/>
      <c r="N88" s="18"/>
      <c r="O88" s="18"/>
      <c r="P88" s="18"/>
      <c r="Q88" s="18"/>
      <c r="R88" s="18"/>
      <c r="S88" s="18"/>
      <c r="T88" s="18"/>
      <c r="U88" s="18"/>
      <c r="V88" s="18"/>
      <c r="W88" s="18"/>
      <c r="X88" s="18"/>
    </row>
    <row r="89" spans="3:24" s="2" customFormat="1" x14ac:dyDescent="0.2">
      <c r="C89" s="18"/>
      <c r="D89" s="18"/>
      <c r="E89" s="18"/>
      <c r="F89" s="18"/>
      <c r="G89" s="18"/>
      <c r="H89" s="18"/>
      <c r="I89" s="18"/>
      <c r="J89" s="18"/>
      <c r="K89" s="18"/>
      <c r="L89" s="18"/>
      <c r="M89" s="18"/>
      <c r="N89" s="18"/>
      <c r="O89" s="18"/>
      <c r="P89" s="18"/>
      <c r="Q89" s="18"/>
      <c r="R89" s="18"/>
      <c r="S89" s="18"/>
      <c r="T89" s="18"/>
      <c r="U89" s="18"/>
      <c r="V89" s="18"/>
      <c r="W89" s="18"/>
      <c r="X89" s="18"/>
    </row>
    <row r="90" spans="3:24" s="2" customFormat="1" x14ac:dyDescent="0.2">
      <c r="C90" s="18"/>
      <c r="D90" s="18"/>
      <c r="E90" s="18"/>
      <c r="F90" s="18"/>
      <c r="G90" s="18"/>
      <c r="H90" s="18"/>
      <c r="I90" s="18"/>
      <c r="J90" s="18"/>
      <c r="K90" s="18"/>
      <c r="L90" s="18"/>
      <c r="M90" s="18"/>
      <c r="N90" s="18"/>
      <c r="O90" s="18"/>
      <c r="P90" s="18"/>
      <c r="Q90" s="18"/>
      <c r="R90" s="18"/>
      <c r="S90" s="18"/>
      <c r="T90" s="18"/>
      <c r="U90" s="18"/>
      <c r="V90" s="18"/>
      <c r="W90" s="18"/>
      <c r="X90" s="18"/>
    </row>
    <row r="91" spans="3:24" s="2" customFormat="1" x14ac:dyDescent="0.2">
      <c r="C91" s="18"/>
      <c r="D91" s="18"/>
      <c r="E91" s="18"/>
      <c r="F91" s="18"/>
      <c r="G91" s="18"/>
      <c r="H91" s="18"/>
      <c r="I91" s="18"/>
      <c r="J91" s="18"/>
      <c r="K91" s="18"/>
      <c r="L91" s="18"/>
      <c r="M91" s="18"/>
      <c r="N91" s="18"/>
      <c r="O91" s="18"/>
      <c r="P91" s="18"/>
      <c r="Q91" s="18"/>
      <c r="R91" s="18"/>
      <c r="S91" s="18"/>
      <c r="T91" s="18"/>
      <c r="U91" s="18"/>
      <c r="V91" s="18"/>
      <c r="W91" s="18"/>
      <c r="X91" s="18"/>
    </row>
    <row r="92" spans="3:24" s="2" customFormat="1" x14ac:dyDescent="0.2">
      <c r="C92" s="18"/>
      <c r="D92" s="18"/>
      <c r="E92" s="18"/>
      <c r="F92" s="18"/>
      <c r="G92" s="18"/>
      <c r="H92" s="18"/>
      <c r="I92" s="18"/>
      <c r="J92" s="18"/>
      <c r="K92" s="18"/>
      <c r="L92" s="18"/>
      <c r="M92" s="18"/>
      <c r="N92" s="18"/>
      <c r="O92" s="18"/>
      <c r="P92" s="18"/>
      <c r="Q92" s="18"/>
      <c r="R92" s="18"/>
      <c r="S92" s="18"/>
      <c r="T92" s="18"/>
      <c r="U92" s="18"/>
      <c r="V92" s="18"/>
      <c r="W92" s="18"/>
      <c r="X92" s="18"/>
    </row>
    <row r="93" spans="3:24" s="2" customFormat="1" x14ac:dyDescent="0.2">
      <c r="C93" s="18"/>
      <c r="D93" s="18"/>
      <c r="E93" s="18"/>
      <c r="F93" s="18"/>
      <c r="G93" s="18"/>
      <c r="H93" s="18"/>
      <c r="I93" s="18"/>
      <c r="J93" s="18"/>
      <c r="K93" s="18"/>
      <c r="L93" s="18"/>
      <c r="M93" s="18"/>
      <c r="N93" s="18"/>
      <c r="O93" s="18"/>
      <c r="P93" s="18"/>
      <c r="Q93" s="18"/>
      <c r="R93" s="18"/>
      <c r="S93" s="18"/>
      <c r="T93" s="18"/>
      <c r="U93" s="18"/>
      <c r="V93" s="18"/>
      <c r="W93" s="18"/>
      <c r="X93" s="18"/>
    </row>
    <row r="94" spans="3:24" s="2" customFormat="1" x14ac:dyDescent="0.2">
      <c r="C94" s="18"/>
      <c r="D94" s="18"/>
      <c r="E94" s="18"/>
      <c r="F94" s="18"/>
      <c r="G94" s="18"/>
      <c r="H94" s="18"/>
      <c r="I94" s="18"/>
      <c r="J94" s="18"/>
      <c r="K94" s="18"/>
      <c r="L94" s="18"/>
      <c r="M94" s="18"/>
      <c r="N94" s="18"/>
      <c r="O94" s="18"/>
      <c r="P94" s="18"/>
      <c r="Q94" s="18"/>
      <c r="R94" s="18"/>
      <c r="S94" s="18"/>
      <c r="T94" s="18"/>
      <c r="U94" s="18"/>
      <c r="V94" s="18"/>
      <c r="W94" s="18"/>
      <c r="X94" s="18"/>
    </row>
    <row r="95" spans="3:24" s="2" customFormat="1" x14ac:dyDescent="0.2">
      <c r="C95" s="18"/>
      <c r="D95" s="18"/>
      <c r="E95" s="18"/>
      <c r="F95" s="18"/>
      <c r="G95" s="18"/>
      <c r="H95" s="18"/>
      <c r="I95" s="18"/>
      <c r="J95" s="18"/>
      <c r="K95" s="18"/>
      <c r="L95" s="18"/>
      <c r="M95" s="18"/>
      <c r="N95" s="18"/>
      <c r="O95" s="18"/>
      <c r="P95" s="18"/>
      <c r="Q95" s="18"/>
      <c r="R95" s="18"/>
      <c r="S95" s="18"/>
      <c r="T95" s="18"/>
      <c r="U95" s="18"/>
      <c r="V95" s="18"/>
      <c r="W95" s="18"/>
      <c r="X95" s="18"/>
    </row>
    <row r="96" spans="3:24" s="2" customFormat="1" x14ac:dyDescent="0.2">
      <c r="C96" s="18"/>
      <c r="D96" s="18"/>
      <c r="E96" s="18"/>
      <c r="F96" s="18"/>
      <c r="G96" s="18"/>
      <c r="H96" s="18"/>
      <c r="I96" s="18"/>
      <c r="J96" s="18"/>
      <c r="K96" s="18"/>
      <c r="L96" s="18"/>
      <c r="M96" s="18"/>
      <c r="N96" s="18"/>
      <c r="O96" s="18"/>
      <c r="P96" s="18"/>
      <c r="Q96" s="18"/>
      <c r="R96" s="18"/>
      <c r="S96" s="18"/>
      <c r="T96" s="18"/>
      <c r="U96" s="18"/>
      <c r="V96" s="18"/>
      <c r="W96" s="18"/>
      <c r="X96" s="18"/>
    </row>
    <row r="97" spans="3:24" s="2" customFormat="1" x14ac:dyDescent="0.2">
      <c r="C97" s="18"/>
      <c r="D97" s="18"/>
      <c r="E97" s="18"/>
      <c r="F97" s="18"/>
      <c r="G97" s="18"/>
      <c r="H97" s="18"/>
      <c r="I97" s="18"/>
      <c r="J97" s="18"/>
      <c r="K97" s="18"/>
      <c r="L97" s="18"/>
      <c r="M97" s="18"/>
      <c r="N97" s="18"/>
      <c r="O97" s="18"/>
      <c r="P97" s="18"/>
      <c r="Q97" s="18"/>
      <c r="R97" s="18"/>
      <c r="S97" s="18"/>
      <c r="T97" s="18"/>
      <c r="U97" s="18"/>
      <c r="V97" s="18"/>
      <c r="W97" s="18"/>
      <c r="X97" s="18"/>
    </row>
    <row r="98" spans="3:24" s="2" customFormat="1" x14ac:dyDescent="0.2">
      <c r="C98" s="18"/>
      <c r="D98" s="18"/>
      <c r="E98" s="18"/>
      <c r="F98" s="18"/>
      <c r="G98" s="18"/>
      <c r="H98" s="18"/>
      <c r="I98" s="18"/>
      <c r="J98" s="18"/>
      <c r="K98" s="18"/>
      <c r="L98" s="18"/>
      <c r="M98" s="18"/>
      <c r="N98" s="18"/>
      <c r="O98" s="18"/>
      <c r="P98" s="18"/>
      <c r="Q98" s="18"/>
      <c r="R98" s="18"/>
      <c r="S98" s="18"/>
      <c r="T98" s="18"/>
      <c r="U98" s="18"/>
      <c r="V98" s="18"/>
      <c r="W98" s="18"/>
      <c r="X98" s="18"/>
    </row>
    <row r="99" spans="3:24" s="2" customFormat="1" x14ac:dyDescent="0.2">
      <c r="C99" s="18"/>
      <c r="D99" s="18"/>
      <c r="E99" s="18"/>
      <c r="F99" s="18"/>
      <c r="G99" s="18"/>
      <c r="H99" s="18"/>
      <c r="I99" s="18"/>
      <c r="J99" s="18"/>
      <c r="K99" s="18"/>
      <c r="L99" s="18"/>
      <c r="M99" s="18"/>
      <c r="N99" s="18"/>
      <c r="O99" s="18"/>
      <c r="P99" s="18"/>
      <c r="Q99" s="18"/>
      <c r="R99" s="18"/>
      <c r="S99" s="18"/>
      <c r="T99" s="18"/>
      <c r="U99" s="18"/>
      <c r="V99" s="18"/>
      <c r="W99" s="18"/>
      <c r="X99" s="18"/>
    </row>
    <row r="100" spans="3:24" s="2" customFormat="1" x14ac:dyDescent="0.2">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3:24" s="2" customFormat="1" x14ac:dyDescent="0.2">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3:24" s="2" customFormat="1" x14ac:dyDescent="0.2">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3:24" s="2" customFormat="1" x14ac:dyDescent="0.2">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3:24" s="2" customFormat="1" x14ac:dyDescent="0.2">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3:24" s="2" customFormat="1" x14ac:dyDescent="0.2">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3:24" s="2" customFormat="1" x14ac:dyDescent="0.2">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3:24" s="2" customFormat="1" x14ac:dyDescent="0.2">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3:24" s="2" customFormat="1" x14ac:dyDescent="0.2">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3:24" s="2" customFormat="1" x14ac:dyDescent="0.2">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3:24" s="2" customFormat="1" x14ac:dyDescent="0.2">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3:24" s="2" customFormat="1" x14ac:dyDescent="0.2">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3:24" s="2" customFormat="1" x14ac:dyDescent="0.2">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3:24" s="2" customFormat="1" x14ac:dyDescent="0.2">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3:24" s="2" customFormat="1" x14ac:dyDescent="0.2">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3:24" s="2" customFormat="1" x14ac:dyDescent="0.2">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3:24" s="2" customFormat="1" x14ac:dyDescent="0.2">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3:24" s="2" customFormat="1" x14ac:dyDescent="0.2">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3:24" s="2" customFormat="1" x14ac:dyDescent="0.2">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3:24" s="2" customFormat="1" x14ac:dyDescent="0.2">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3:24" s="2" customFormat="1" x14ac:dyDescent="0.2">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3:24" s="2" customFormat="1" x14ac:dyDescent="0.2">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3:24" s="2" customFormat="1" x14ac:dyDescent="0.2">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3:24" s="2" customFormat="1" x14ac:dyDescent="0.2">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3:24" s="2" customFormat="1" x14ac:dyDescent="0.2">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3:24" s="2" customFormat="1" x14ac:dyDescent="0.2">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3:24" s="2" customFormat="1" x14ac:dyDescent="0.2">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3:24" s="2" customFormat="1" x14ac:dyDescent="0.2">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3:24" s="2" customFormat="1" x14ac:dyDescent="0.2">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3:24" s="2" customFormat="1" x14ac:dyDescent="0.2">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3:24" s="2" customFormat="1" x14ac:dyDescent="0.2">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3:24" s="2" customFormat="1" x14ac:dyDescent="0.2">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3:24" s="2" customFormat="1" x14ac:dyDescent="0.2">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3:24" s="2" customFormat="1" x14ac:dyDescent="0.2">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3:24" s="2" customFormat="1" x14ac:dyDescent="0.2">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3:24" s="2" customFormat="1" x14ac:dyDescent="0.2">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3:24" s="2" customFormat="1" x14ac:dyDescent="0.2">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3:24" s="2" customFormat="1" x14ac:dyDescent="0.2">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3:24" s="2" customFormat="1" x14ac:dyDescent="0.2">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3:24" s="2" customFormat="1" x14ac:dyDescent="0.2">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3:24" s="2" customFormat="1" x14ac:dyDescent="0.2">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3:24" s="2" customForma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3:24" s="2" customFormat="1" x14ac:dyDescent="0.2">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3:24" s="2" customFormat="1" x14ac:dyDescent="0.2">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3:24" s="2" customFormat="1" x14ac:dyDescent="0.2">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3:24" s="2" customFormat="1" x14ac:dyDescent="0.2">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3:24" s="2" customFormat="1" x14ac:dyDescent="0.2">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3:24" s="2" customFormat="1" x14ac:dyDescent="0.2">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3:24" s="2" customFormat="1" x14ac:dyDescent="0.2">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3:24" s="2" customFormat="1" x14ac:dyDescent="0.2">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3:24" s="2" customFormat="1" x14ac:dyDescent="0.2">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3:24" s="2" customFormat="1" x14ac:dyDescent="0.2">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3:24" s="2" customFormat="1" x14ac:dyDescent="0.2">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3:24" s="2" customFormat="1" x14ac:dyDescent="0.2">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3:24" s="2" customFormat="1" x14ac:dyDescent="0.2">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3:24" s="2" customFormat="1" x14ac:dyDescent="0.2">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3:24" s="2" customFormat="1" x14ac:dyDescent="0.2">
      <c r="C156" s="18"/>
      <c r="D156" s="18"/>
      <c r="E156" s="18"/>
      <c r="F156" s="18"/>
      <c r="G156" s="18"/>
      <c r="H156" s="18"/>
      <c r="I156" s="18"/>
      <c r="J156" s="18"/>
      <c r="K156" s="18"/>
      <c r="L156" s="18"/>
      <c r="M156" s="18"/>
      <c r="N156" s="18"/>
      <c r="O156" s="18"/>
      <c r="P156" s="18"/>
      <c r="Q156" s="18"/>
      <c r="R156" s="18"/>
      <c r="S156" s="18"/>
      <c r="T156" s="18"/>
      <c r="U156" s="18"/>
      <c r="V156" s="18"/>
      <c r="W156" s="18"/>
      <c r="X156" s="18"/>
    </row>
    <row r="157" spans="3:24" s="2" customFormat="1" x14ac:dyDescent="0.2">
      <c r="C157" s="18"/>
      <c r="D157" s="18"/>
      <c r="E157" s="18"/>
      <c r="F157" s="18"/>
      <c r="G157" s="18"/>
      <c r="H157" s="18"/>
      <c r="I157" s="18"/>
      <c r="J157" s="18"/>
      <c r="K157" s="18"/>
      <c r="L157" s="18"/>
      <c r="M157" s="18"/>
      <c r="N157" s="18"/>
      <c r="O157" s="18"/>
      <c r="P157" s="18"/>
      <c r="Q157" s="18"/>
      <c r="R157" s="18"/>
      <c r="S157" s="18"/>
      <c r="T157" s="18"/>
      <c r="U157" s="18"/>
      <c r="V157" s="18"/>
      <c r="W157" s="18"/>
      <c r="X157" s="18"/>
    </row>
    <row r="158" spans="3:24" s="2" customFormat="1" x14ac:dyDescent="0.2">
      <c r="C158" s="18"/>
      <c r="D158" s="18"/>
      <c r="E158" s="18"/>
      <c r="F158" s="18"/>
      <c r="G158" s="18"/>
      <c r="H158" s="18"/>
      <c r="I158" s="18"/>
      <c r="J158" s="18"/>
      <c r="K158" s="18"/>
      <c r="L158" s="18"/>
      <c r="M158" s="18"/>
      <c r="N158" s="18"/>
      <c r="O158" s="18"/>
      <c r="P158" s="18"/>
      <c r="Q158" s="18"/>
      <c r="R158" s="18"/>
      <c r="S158" s="18"/>
      <c r="T158" s="18"/>
      <c r="U158" s="18"/>
      <c r="V158" s="18"/>
      <c r="W158" s="18"/>
      <c r="X158" s="18"/>
    </row>
    <row r="159" spans="3:24" s="2" customFormat="1" x14ac:dyDescent="0.2">
      <c r="C159" s="18"/>
      <c r="D159" s="18"/>
      <c r="E159" s="18"/>
      <c r="F159" s="18"/>
      <c r="G159" s="18"/>
      <c r="H159" s="18"/>
      <c r="I159" s="18"/>
      <c r="J159" s="18"/>
      <c r="K159" s="18"/>
      <c r="L159" s="18"/>
      <c r="M159" s="18"/>
      <c r="N159" s="18"/>
      <c r="O159" s="18"/>
      <c r="P159" s="18"/>
      <c r="Q159" s="18"/>
      <c r="R159" s="18"/>
      <c r="S159" s="18"/>
      <c r="T159" s="18"/>
      <c r="U159" s="18"/>
      <c r="V159" s="18"/>
      <c r="W159" s="18"/>
      <c r="X159" s="18"/>
    </row>
    <row r="160" spans="3:24" s="2" customFormat="1" x14ac:dyDescent="0.2">
      <c r="C160" s="18"/>
      <c r="D160" s="18"/>
      <c r="E160" s="18"/>
      <c r="F160" s="18"/>
      <c r="G160" s="18"/>
      <c r="H160" s="18"/>
      <c r="I160" s="18"/>
      <c r="J160" s="18"/>
      <c r="K160" s="18"/>
      <c r="L160" s="18"/>
      <c r="M160" s="18"/>
      <c r="N160" s="18"/>
      <c r="O160" s="18"/>
      <c r="P160" s="18"/>
      <c r="Q160" s="18"/>
      <c r="R160" s="18"/>
      <c r="S160" s="18"/>
      <c r="T160" s="18"/>
      <c r="U160" s="18"/>
      <c r="V160" s="18"/>
      <c r="W160" s="18"/>
      <c r="X160" s="18"/>
    </row>
    <row r="161" spans="3:24" s="2" customFormat="1" x14ac:dyDescent="0.2">
      <c r="C161" s="18"/>
      <c r="D161" s="18"/>
      <c r="E161" s="18"/>
      <c r="F161" s="18"/>
      <c r="G161" s="18"/>
      <c r="H161" s="18"/>
      <c r="I161" s="18"/>
      <c r="J161" s="18"/>
      <c r="K161" s="18"/>
      <c r="L161" s="18"/>
      <c r="M161" s="18"/>
      <c r="N161" s="18"/>
      <c r="O161" s="18"/>
      <c r="P161" s="18"/>
      <c r="Q161" s="18"/>
      <c r="R161" s="18"/>
      <c r="S161" s="18"/>
      <c r="T161" s="18"/>
      <c r="U161" s="18"/>
      <c r="V161" s="18"/>
      <c r="W161" s="18"/>
      <c r="X161" s="18"/>
    </row>
    <row r="162" spans="3:24" s="2" customFormat="1" x14ac:dyDescent="0.2">
      <c r="C162" s="18"/>
      <c r="D162" s="18"/>
      <c r="E162" s="18"/>
      <c r="F162" s="18"/>
      <c r="G162" s="18"/>
      <c r="H162" s="18"/>
      <c r="I162" s="18"/>
      <c r="J162" s="18"/>
      <c r="K162" s="18"/>
      <c r="L162" s="18"/>
      <c r="M162" s="18"/>
      <c r="N162" s="18"/>
      <c r="O162" s="18"/>
      <c r="P162" s="18"/>
      <c r="Q162" s="18"/>
      <c r="R162" s="18"/>
      <c r="S162" s="18"/>
      <c r="T162" s="18"/>
      <c r="U162" s="18"/>
      <c r="V162" s="18"/>
      <c r="W162" s="18"/>
      <c r="X162" s="18"/>
    </row>
    <row r="163" spans="3:24" s="2" customFormat="1" x14ac:dyDescent="0.2">
      <c r="C163" s="18"/>
      <c r="D163" s="18"/>
      <c r="E163" s="18"/>
      <c r="F163" s="18"/>
      <c r="G163" s="18"/>
      <c r="H163" s="18"/>
      <c r="I163" s="18"/>
      <c r="J163" s="18"/>
      <c r="K163" s="18"/>
      <c r="L163" s="18"/>
      <c r="M163" s="18"/>
      <c r="N163" s="18"/>
      <c r="O163" s="18"/>
      <c r="P163" s="18"/>
      <c r="Q163" s="18"/>
      <c r="R163" s="18"/>
      <c r="S163" s="18"/>
      <c r="T163" s="18"/>
      <c r="U163" s="18"/>
      <c r="V163" s="18"/>
      <c r="W163" s="18"/>
      <c r="X163" s="18"/>
    </row>
    <row r="164" spans="3:24" s="2" customFormat="1" x14ac:dyDescent="0.2">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3:24" s="2" customFormat="1" x14ac:dyDescent="0.2">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3:24" s="2" customFormat="1" x14ac:dyDescent="0.2">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3:24" s="2" customFormat="1" x14ac:dyDescent="0.2">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3:24" s="2" customFormat="1" x14ac:dyDescent="0.2">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3:24" s="2" customFormat="1" x14ac:dyDescent="0.2">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3:24" s="2" customFormat="1" x14ac:dyDescent="0.2">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3:24" s="2" customFormat="1" x14ac:dyDescent="0.2">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3:24" s="2" customFormat="1" x14ac:dyDescent="0.2">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3:24" s="2" customFormat="1" x14ac:dyDescent="0.2">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3:24" s="2" customFormat="1" x14ac:dyDescent="0.2">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3:24" s="2" customFormat="1" x14ac:dyDescent="0.2">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3:24" s="2" customFormat="1" x14ac:dyDescent="0.2">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3:24" s="2" customFormat="1" x14ac:dyDescent="0.2">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3:24" s="2" customFormat="1" x14ac:dyDescent="0.2">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3:24" s="2" customFormat="1" x14ac:dyDescent="0.2">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3:24" s="2" customFormat="1" x14ac:dyDescent="0.2">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3:24" s="2" customFormat="1" x14ac:dyDescent="0.2">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3:24" s="2" customFormat="1" x14ac:dyDescent="0.2">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3:24" s="2" customFormat="1" x14ac:dyDescent="0.2">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3:24" s="2" customFormat="1" x14ac:dyDescent="0.2">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3:24" s="2" customFormat="1" x14ac:dyDescent="0.2">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3:24" s="2" customFormat="1" x14ac:dyDescent="0.2">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3:24" s="2" customFormat="1" x14ac:dyDescent="0.2">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3:24" s="2" customFormat="1" x14ac:dyDescent="0.2">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3:24" s="2" customFormat="1" x14ac:dyDescent="0.2">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3:24" s="2" customFormat="1" x14ac:dyDescent="0.2">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3:24" s="2" customFormat="1" x14ac:dyDescent="0.2">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3:24" s="2" customFormat="1" x14ac:dyDescent="0.2">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3:24" s="2" customFormat="1" x14ac:dyDescent="0.2">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3:24" s="2" customFormat="1" x14ac:dyDescent="0.2">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3:24" s="2" customFormat="1" x14ac:dyDescent="0.2">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3:24" s="2" customFormat="1" x14ac:dyDescent="0.2">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3:24" s="2" customFormat="1" x14ac:dyDescent="0.2">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3:24" s="2" customFormat="1" x14ac:dyDescent="0.2">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3:24" s="2" customFormat="1" x14ac:dyDescent="0.2">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3:24" s="2" customFormat="1" x14ac:dyDescent="0.2">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3:24" s="2" customFormat="1" x14ac:dyDescent="0.2">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3:24" s="2" customFormat="1" x14ac:dyDescent="0.2">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3:24" s="2" customFormat="1" x14ac:dyDescent="0.2">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3:24" s="2" customFormat="1" x14ac:dyDescent="0.2">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3:24" s="2" customFormat="1" x14ac:dyDescent="0.2">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3:24" s="2" customFormat="1" x14ac:dyDescent="0.2">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3:24" s="2" customFormat="1" x14ac:dyDescent="0.2">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3:24" s="2" customFormat="1" x14ac:dyDescent="0.2">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3:24" s="2" customFormat="1" x14ac:dyDescent="0.2">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3:24" s="2" customFormat="1" x14ac:dyDescent="0.2">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3:24" s="2" customFormat="1" x14ac:dyDescent="0.2">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3:24" s="2" customFormat="1" x14ac:dyDescent="0.2">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3:24" s="2" customFormat="1" x14ac:dyDescent="0.2">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3:24" s="2" customFormat="1" x14ac:dyDescent="0.2">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3:24" s="2" customFormat="1" x14ac:dyDescent="0.2">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3:24" s="2" customFormat="1" x14ac:dyDescent="0.2">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3:24" s="2" customFormat="1" x14ac:dyDescent="0.2">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3:24" s="2" customFormat="1" x14ac:dyDescent="0.2">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3:24" s="2" customFormat="1" x14ac:dyDescent="0.2">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3:24" s="2" customFormat="1" x14ac:dyDescent="0.2">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3:24" s="2" customFormat="1" x14ac:dyDescent="0.2">
      <c r="C221" s="18"/>
      <c r="D221" s="18"/>
      <c r="E221" s="18"/>
      <c r="F221" s="18"/>
      <c r="G221" s="18"/>
      <c r="H221" s="18"/>
      <c r="I221" s="18"/>
      <c r="J221" s="18"/>
      <c r="K221" s="18"/>
      <c r="L221" s="18"/>
      <c r="M221" s="18"/>
      <c r="N221" s="18"/>
      <c r="O221" s="18"/>
      <c r="P221" s="18"/>
      <c r="Q221" s="18"/>
      <c r="R221" s="18"/>
      <c r="S221" s="18"/>
      <c r="T221" s="18"/>
      <c r="U221" s="18"/>
      <c r="V221" s="18"/>
      <c r="W221" s="18"/>
      <c r="X221" s="18"/>
    </row>
    <row r="222" spans="3:24" s="2" customFormat="1" x14ac:dyDescent="0.2">
      <c r="C222" s="18"/>
      <c r="D222" s="18"/>
      <c r="E222" s="18"/>
      <c r="F222" s="18"/>
      <c r="G222" s="18"/>
      <c r="H222" s="18"/>
      <c r="I222" s="18"/>
      <c r="J222" s="18"/>
      <c r="K222" s="18"/>
      <c r="L222" s="18"/>
      <c r="M222" s="18"/>
      <c r="N222" s="18"/>
      <c r="O222" s="18"/>
      <c r="P222" s="18"/>
      <c r="Q222" s="18"/>
      <c r="R222" s="18"/>
      <c r="S222" s="18"/>
      <c r="T222" s="18"/>
      <c r="U222" s="18"/>
      <c r="V222" s="18"/>
      <c r="W222" s="18"/>
      <c r="X222" s="18"/>
    </row>
    <row r="223" spans="3:24" s="2" customFormat="1" x14ac:dyDescent="0.2">
      <c r="C223" s="18"/>
      <c r="D223" s="18"/>
      <c r="E223" s="18"/>
      <c r="F223" s="18"/>
      <c r="G223" s="18"/>
      <c r="H223" s="18"/>
      <c r="I223" s="18"/>
      <c r="J223" s="18"/>
      <c r="K223" s="18"/>
      <c r="L223" s="18"/>
      <c r="M223" s="18"/>
      <c r="N223" s="18"/>
      <c r="O223" s="18"/>
      <c r="P223" s="18"/>
      <c r="Q223" s="18"/>
      <c r="R223" s="18"/>
      <c r="S223" s="18"/>
      <c r="T223" s="18"/>
      <c r="U223" s="18"/>
      <c r="V223" s="18"/>
      <c r="W223" s="18"/>
      <c r="X223" s="18"/>
    </row>
    <row r="224" spans="3:24" s="2" customFormat="1" x14ac:dyDescent="0.2">
      <c r="C224" s="18"/>
      <c r="D224" s="18"/>
      <c r="E224" s="18"/>
      <c r="F224" s="18"/>
      <c r="G224" s="18"/>
      <c r="H224" s="18"/>
      <c r="I224" s="18"/>
      <c r="J224" s="18"/>
      <c r="K224" s="18"/>
      <c r="L224" s="18"/>
      <c r="M224" s="18"/>
      <c r="N224" s="18"/>
      <c r="O224" s="18"/>
      <c r="P224" s="18"/>
      <c r="Q224" s="18"/>
      <c r="R224" s="18"/>
      <c r="S224" s="18"/>
      <c r="T224" s="18"/>
      <c r="U224" s="18"/>
      <c r="V224" s="18"/>
      <c r="W224" s="18"/>
      <c r="X224" s="18"/>
    </row>
    <row r="225" spans="3:24" s="2" customFormat="1" x14ac:dyDescent="0.2">
      <c r="C225" s="18"/>
      <c r="D225" s="18"/>
      <c r="E225" s="18"/>
      <c r="F225" s="18"/>
      <c r="G225" s="18"/>
      <c r="H225" s="18"/>
      <c r="I225" s="18"/>
      <c r="J225" s="18"/>
      <c r="K225" s="18"/>
      <c r="L225" s="18"/>
      <c r="M225" s="18"/>
      <c r="N225" s="18"/>
      <c r="O225" s="18"/>
      <c r="P225" s="18"/>
      <c r="Q225" s="18"/>
      <c r="R225" s="18"/>
      <c r="S225" s="18"/>
      <c r="T225" s="18"/>
      <c r="U225" s="18"/>
      <c r="V225" s="18"/>
      <c r="W225" s="18"/>
      <c r="X225" s="18"/>
    </row>
    <row r="226" spans="3:24" s="2" customFormat="1" x14ac:dyDescent="0.2">
      <c r="C226" s="18"/>
      <c r="D226" s="18"/>
      <c r="E226" s="18"/>
      <c r="F226" s="18"/>
      <c r="G226" s="18"/>
      <c r="H226" s="18"/>
      <c r="I226" s="18"/>
      <c r="J226" s="18"/>
      <c r="K226" s="18"/>
      <c r="L226" s="18"/>
      <c r="M226" s="18"/>
      <c r="N226" s="18"/>
      <c r="O226" s="18"/>
      <c r="P226" s="18"/>
      <c r="Q226" s="18"/>
      <c r="R226" s="18"/>
      <c r="S226" s="18"/>
      <c r="T226" s="18"/>
      <c r="U226" s="18"/>
      <c r="V226" s="18"/>
      <c r="W226" s="18"/>
      <c r="X226" s="18"/>
    </row>
    <row r="227" spans="3:24" s="2" customFormat="1" x14ac:dyDescent="0.2">
      <c r="C227" s="18"/>
      <c r="D227" s="18"/>
      <c r="E227" s="18"/>
      <c r="F227" s="18"/>
      <c r="G227" s="18"/>
      <c r="H227" s="18"/>
      <c r="I227" s="18"/>
      <c r="J227" s="18"/>
      <c r="K227" s="18"/>
      <c r="L227" s="18"/>
      <c r="M227" s="18"/>
      <c r="N227" s="18"/>
      <c r="O227" s="18"/>
      <c r="P227" s="18"/>
      <c r="Q227" s="18"/>
      <c r="R227" s="18"/>
      <c r="S227" s="18"/>
      <c r="T227" s="18"/>
      <c r="U227" s="18"/>
      <c r="V227" s="18"/>
      <c r="W227" s="18"/>
      <c r="X227" s="18"/>
    </row>
    <row r="228" spans="3:24" s="2" customFormat="1" x14ac:dyDescent="0.2">
      <c r="C228" s="18"/>
      <c r="D228" s="18"/>
      <c r="E228" s="18"/>
      <c r="F228" s="18"/>
      <c r="G228" s="18"/>
      <c r="H228" s="18"/>
      <c r="I228" s="18"/>
      <c r="J228" s="18"/>
      <c r="K228" s="18"/>
      <c r="L228" s="18"/>
      <c r="M228" s="18"/>
      <c r="N228" s="18"/>
      <c r="O228" s="18"/>
      <c r="P228" s="18"/>
      <c r="Q228" s="18"/>
      <c r="R228" s="18"/>
      <c r="S228" s="18"/>
      <c r="T228" s="18"/>
      <c r="U228" s="18"/>
      <c r="V228" s="18"/>
      <c r="W228" s="18"/>
      <c r="X228" s="18"/>
    </row>
    <row r="229" spans="3:24" s="2" customFormat="1" x14ac:dyDescent="0.2">
      <c r="C229" s="18"/>
      <c r="D229" s="18"/>
      <c r="E229" s="18"/>
      <c r="F229" s="18"/>
      <c r="G229" s="18"/>
      <c r="H229" s="18"/>
      <c r="I229" s="18"/>
      <c r="J229" s="18"/>
      <c r="K229" s="18"/>
      <c r="L229" s="18"/>
      <c r="M229" s="18"/>
      <c r="N229" s="18"/>
      <c r="O229" s="18"/>
      <c r="P229" s="18"/>
      <c r="Q229" s="18"/>
      <c r="R229" s="18"/>
      <c r="S229" s="18"/>
      <c r="T229" s="18"/>
      <c r="U229" s="18"/>
      <c r="V229" s="18"/>
      <c r="W229" s="18"/>
      <c r="X229" s="18"/>
    </row>
    <row r="230" spans="3:24" s="2" customFormat="1" x14ac:dyDescent="0.2">
      <c r="C230" s="18"/>
      <c r="D230" s="18"/>
      <c r="E230" s="18"/>
      <c r="F230" s="18"/>
      <c r="G230" s="18"/>
      <c r="H230" s="18"/>
      <c r="I230" s="18"/>
      <c r="J230" s="18"/>
      <c r="K230" s="18"/>
      <c r="L230" s="18"/>
      <c r="M230" s="18"/>
      <c r="N230" s="18"/>
      <c r="O230" s="18"/>
      <c r="P230" s="18"/>
      <c r="Q230" s="18"/>
      <c r="R230" s="18"/>
      <c r="S230" s="18"/>
      <c r="T230" s="18"/>
      <c r="U230" s="18"/>
      <c r="V230" s="18"/>
      <c r="W230" s="18"/>
      <c r="X230" s="18"/>
    </row>
    <row r="231" spans="3:24" s="2" customFormat="1" x14ac:dyDescent="0.2">
      <c r="C231" s="18"/>
      <c r="D231" s="18"/>
      <c r="E231" s="18"/>
      <c r="F231" s="18"/>
      <c r="G231" s="18"/>
      <c r="H231" s="18"/>
      <c r="I231" s="18"/>
      <c r="J231" s="18"/>
      <c r="K231" s="18"/>
      <c r="L231" s="18"/>
      <c r="M231" s="18"/>
      <c r="N231" s="18"/>
      <c r="O231" s="18"/>
      <c r="P231" s="18"/>
      <c r="Q231" s="18"/>
      <c r="R231" s="18"/>
      <c r="S231" s="18"/>
      <c r="T231" s="18"/>
      <c r="U231" s="18"/>
      <c r="V231" s="18"/>
      <c r="W231" s="18"/>
      <c r="X231" s="18"/>
    </row>
    <row r="232" spans="3:24" s="2" customFormat="1" x14ac:dyDescent="0.2">
      <c r="C232" s="18"/>
      <c r="D232" s="18"/>
      <c r="E232" s="18"/>
      <c r="F232" s="18"/>
      <c r="G232" s="18"/>
      <c r="H232" s="18"/>
      <c r="I232" s="18"/>
      <c r="J232" s="18"/>
      <c r="K232" s="18"/>
      <c r="L232" s="18"/>
      <c r="M232" s="18"/>
      <c r="N232" s="18"/>
      <c r="O232" s="18"/>
      <c r="P232" s="18"/>
      <c r="Q232" s="18"/>
      <c r="R232" s="18"/>
      <c r="S232" s="18"/>
      <c r="T232" s="18"/>
      <c r="U232" s="18"/>
      <c r="V232" s="18"/>
      <c r="W232" s="18"/>
      <c r="X232" s="18"/>
    </row>
    <row r="233" spans="3:24" s="2" customFormat="1" x14ac:dyDescent="0.2">
      <c r="C233" s="18"/>
      <c r="D233" s="18"/>
      <c r="E233" s="18"/>
      <c r="F233" s="18"/>
      <c r="G233" s="18"/>
      <c r="H233" s="18"/>
      <c r="I233" s="18"/>
      <c r="J233" s="18"/>
      <c r="K233" s="18"/>
      <c r="L233" s="18"/>
      <c r="M233" s="18"/>
      <c r="N233" s="18"/>
      <c r="O233" s="18"/>
      <c r="P233" s="18"/>
      <c r="Q233" s="18"/>
      <c r="R233" s="18"/>
      <c r="S233" s="18"/>
      <c r="T233" s="18"/>
      <c r="U233" s="18"/>
      <c r="V233" s="18"/>
      <c r="W233" s="18"/>
      <c r="X233" s="18"/>
    </row>
    <row r="234" spans="3:24" s="2" customFormat="1" x14ac:dyDescent="0.2">
      <c r="C234" s="18"/>
      <c r="D234" s="18"/>
      <c r="E234" s="18"/>
      <c r="F234" s="18"/>
      <c r="G234" s="18"/>
      <c r="H234" s="18"/>
      <c r="I234" s="18"/>
      <c r="J234" s="18"/>
      <c r="K234" s="18"/>
      <c r="L234" s="18"/>
      <c r="M234" s="18"/>
      <c r="N234" s="18"/>
      <c r="O234" s="18"/>
      <c r="P234" s="18"/>
      <c r="Q234" s="18"/>
      <c r="R234" s="18"/>
      <c r="S234" s="18"/>
      <c r="T234" s="18"/>
      <c r="U234" s="18"/>
      <c r="V234" s="18"/>
      <c r="W234" s="18"/>
      <c r="X234" s="18"/>
    </row>
    <row r="235" spans="3:24" s="2" customFormat="1" x14ac:dyDescent="0.2">
      <c r="C235" s="18"/>
      <c r="D235" s="18"/>
      <c r="E235" s="18"/>
      <c r="F235" s="18"/>
      <c r="G235" s="18"/>
      <c r="H235" s="18"/>
      <c r="I235" s="18"/>
      <c r="J235" s="18"/>
      <c r="K235" s="18"/>
      <c r="L235" s="18"/>
      <c r="M235" s="18"/>
      <c r="N235" s="18"/>
      <c r="O235" s="18"/>
      <c r="P235" s="18"/>
      <c r="Q235" s="18"/>
      <c r="R235" s="18"/>
      <c r="S235" s="18"/>
      <c r="T235" s="18"/>
      <c r="U235" s="18"/>
      <c r="V235" s="18"/>
      <c r="W235" s="18"/>
      <c r="X235" s="18"/>
    </row>
    <row r="236" spans="3:24" s="2" customFormat="1" x14ac:dyDescent="0.2">
      <c r="C236" s="18"/>
      <c r="D236" s="18"/>
      <c r="E236" s="18"/>
      <c r="F236" s="18"/>
      <c r="G236" s="18"/>
      <c r="H236" s="18"/>
      <c r="I236" s="18"/>
      <c r="J236" s="18"/>
      <c r="K236" s="18"/>
      <c r="L236" s="18"/>
      <c r="M236" s="18"/>
      <c r="N236" s="18"/>
      <c r="O236" s="18"/>
      <c r="P236" s="18"/>
      <c r="Q236" s="18"/>
      <c r="R236" s="18"/>
      <c r="S236" s="18"/>
      <c r="T236" s="18"/>
      <c r="U236" s="18"/>
      <c r="V236" s="18"/>
      <c r="W236" s="18"/>
      <c r="X236" s="18"/>
    </row>
    <row r="237" spans="3:24" s="2" customFormat="1" x14ac:dyDescent="0.2">
      <c r="C237" s="18"/>
      <c r="D237" s="18"/>
      <c r="E237" s="18"/>
      <c r="F237" s="18"/>
      <c r="G237" s="18"/>
      <c r="H237" s="18"/>
      <c r="I237" s="18"/>
      <c r="J237" s="18"/>
      <c r="K237" s="18"/>
      <c r="L237" s="18"/>
      <c r="M237" s="18"/>
      <c r="N237" s="18"/>
      <c r="O237" s="18"/>
      <c r="P237" s="18"/>
      <c r="Q237" s="18"/>
      <c r="R237" s="18"/>
      <c r="S237" s="18"/>
      <c r="T237" s="18"/>
      <c r="U237" s="18"/>
      <c r="V237" s="18"/>
      <c r="W237" s="18"/>
      <c r="X237" s="18"/>
    </row>
  </sheetData>
  <mergeCells count="6">
    <mergeCell ref="E27:J30"/>
    <mergeCell ref="E31:J46"/>
    <mergeCell ref="C2:X4"/>
    <mergeCell ref="E47:J57"/>
    <mergeCell ref="E6:J18"/>
    <mergeCell ref="E19:J26"/>
  </mergeCells>
  <conditionalFormatting sqref="AA4:AA6">
    <cfRule type="containsText" dxfId="57" priority="1" operator="containsText" text="Cancelled">
      <formula>NOT(ISERROR(SEARCH("Cancelled",AA4)))</formula>
    </cfRule>
    <cfRule type="containsText" dxfId="56" priority="2" stopIfTrue="1" operator="containsText" text="Completed">
      <formula>NOT(ISERROR(SEARCH("Completed",AA4)))</formula>
    </cfRule>
    <cfRule type="containsText" dxfId="55" priority="3" operator="containsText" text="Delayed">
      <formula>NOT(ISERROR(SEARCH("Delayed",AA4)))</formula>
    </cfRule>
    <cfRule type="containsText" dxfId="54" priority="4" stopIfTrue="1" operator="containsText" text="Scheduled">
      <formula>NOT(ISERROR(SEARCH("Scheduled",AA4)))</formula>
    </cfRule>
    <cfRule type="containsText" dxfId="53" priority="5" stopIfTrue="1" operator="containsText" text="In Progress">
      <formula>NOT(ISERROR(SEARCH("In Progress",AA4)))</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BADE-2E57-AA44-99C3-CE935C371368}">
  <sheetPr>
    <tabColor rgb="FF000000"/>
  </sheetPr>
  <dimension ref="A1:EZ237"/>
  <sheetViews>
    <sheetView zoomScale="70" zoomScaleNormal="70" workbookViewId="0">
      <selection sqref="A1:XFD1048576"/>
    </sheetView>
  </sheetViews>
  <sheetFormatPr baseColWidth="10" defaultRowHeight="16" x14ac:dyDescent="0.2"/>
  <cols>
    <col min="1" max="2" width="3.83203125" style="2" customWidth="1"/>
    <col min="3" max="3" width="4" style="17" customWidth="1"/>
    <col min="4" max="4" width="2" style="17" customWidth="1"/>
    <col min="5" max="5" width="79.1640625" style="17" customWidth="1"/>
    <col min="6" max="6" width="3.33203125" style="17" customWidth="1"/>
    <col min="7" max="7" width="27.33203125" style="17" customWidth="1"/>
    <col min="8" max="8" width="3.33203125" style="17" customWidth="1"/>
    <col min="9" max="9" width="6.5" style="17" customWidth="1"/>
    <col min="10" max="10" width="3.33203125" style="17" customWidth="1"/>
    <col min="11" max="11" width="89" style="17" customWidth="1"/>
    <col min="12" max="12" width="5.83203125" style="17" customWidth="1"/>
    <col min="13" max="13" width="66.33203125" style="17" customWidth="1"/>
    <col min="14" max="14" width="3.6640625" style="17" customWidth="1"/>
    <col min="15" max="15" width="4.5" style="17" customWidth="1"/>
    <col min="16" max="16" width="2" style="17" customWidth="1"/>
    <col min="17" max="17" width="10.83203125" style="17"/>
    <col min="18" max="18" width="54.83203125" style="17" customWidth="1"/>
    <col min="19" max="19" width="3.5" style="17" customWidth="1"/>
    <col min="20" max="20" width="10.83203125" style="17"/>
    <col min="21" max="21" width="2.6640625" style="17" customWidth="1"/>
    <col min="22" max="22" width="17.6640625" style="17" customWidth="1"/>
    <col min="23" max="23" width="3.1640625" style="17" customWidth="1"/>
    <col min="24" max="24" width="4" style="17" customWidth="1"/>
    <col min="25" max="156" width="10.83203125" style="2"/>
    <col min="157" max="16384" width="10.83203125" style="16"/>
  </cols>
  <sheetData>
    <row r="1" spans="3:27" s="2" customFormat="1" ht="39" customHeight="1" thickBot="1" x14ac:dyDescent="0.25">
      <c r="C1" s="18"/>
      <c r="D1" s="18"/>
      <c r="E1" s="18"/>
      <c r="F1" s="18"/>
      <c r="G1" s="18"/>
      <c r="H1" s="18"/>
      <c r="I1" s="18"/>
      <c r="J1" s="18"/>
      <c r="K1" s="18"/>
      <c r="L1" s="18"/>
      <c r="M1" s="18"/>
      <c r="N1" s="18"/>
      <c r="O1" s="18"/>
      <c r="P1" s="18"/>
      <c r="Q1" s="18"/>
      <c r="R1" s="18"/>
      <c r="S1" s="18"/>
      <c r="T1" s="18"/>
      <c r="U1" s="18"/>
      <c r="V1" s="18"/>
      <c r="W1" s="18"/>
      <c r="X1" s="18"/>
    </row>
    <row r="2" spans="3:27" s="2" customFormat="1" x14ac:dyDescent="0.2">
      <c r="C2" s="212" t="s">
        <v>58</v>
      </c>
      <c r="D2" s="213"/>
      <c r="E2" s="213"/>
      <c r="F2" s="213"/>
      <c r="G2" s="213"/>
      <c r="H2" s="213"/>
      <c r="I2" s="213"/>
      <c r="J2" s="213"/>
      <c r="K2" s="213"/>
      <c r="L2" s="213"/>
      <c r="M2" s="213"/>
      <c r="N2" s="213"/>
      <c r="O2" s="213"/>
      <c r="P2" s="213"/>
      <c r="Q2" s="213"/>
      <c r="R2" s="213"/>
      <c r="S2" s="213"/>
      <c r="T2" s="213"/>
      <c r="U2" s="213"/>
      <c r="V2" s="213"/>
      <c r="W2" s="213"/>
      <c r="X2" s="214"/>
    </row>
    <row r="3" spans="3:27" s="2" customFormat="1" x14ac:dyDescent="0.2">
      <c r="C3" s="215"/>
      <c r="D3" s="216"/>
      <c r="E3" s="216"/>
      <c r="F3" s="216"/>
      <c r="G3" s="216"/>
      <c r="H3" s="216"/>
      <c r="I3" s="216"/>
      <c r="J3" s="216"/>
      <c r="K3" s="216"/>
      <c r="L3" s="216"/>
      <c r="M3" s="216"/>
      <c r="N3" s="216"/>
      <c r="O3" s="216"/>
      <c r="P3" s="216"/>
      <c r="Q3" s="216"/>
      <c r="R3" s="216"/>
      <c r="S3" s="216"/>
      <c r="T3" s="216"/>
      <c r="U3" s="216"/>
      <c r="V3" s="216"/>
      <c r="W3" s="216"/>
      <c r="X3" s="217"/>
    </row>
    <row r="4" spans="3:27" s="2" customFormat="1" ht="17" thickBot="1" x14ac:dyDescent="0.25">
      <c r="C4" s="218"/>
      <c r="D4" s="219"/>
      <c r="E4" s="219"/>
      <c r="F4" s="219"/>
      <c r="G4" s="219"/>
      <c r="H4" s="219"/>
      <c r="I4" s="219"/>
      <c r="J4" s="219"/>
      <c r="K4" s="219"/>
      <c r="L4" s="219"/>
      <c r="M4" s="219"/>
      <c r="N4" s="219"/>
      <c r="O4" s="219"/>
      <c r="P4" s="219"/>
      <c r="Q4" s="219"/>
      <c r="R4" s="219"/>
      <c r="S4" s="219"/>
      <c r="T4" s="219"/>
      <c r="U4" s="219"/>
      <c r="V4" s="219"/>
      <c r="W4" s="219"/>
      <c r="X4" s="220"/>
    </row>
    <row r="5" spans="3:27" s="2" customFormat="1" ht="17" thickBot="1" x14ac:dyDescent="0.25">
      <c r="C5" s="23"/>
      <c r="D5" s="17"/>
      <c r="E5" s="17"/>
      <c r="F5" s="17"/>
      <c r="G5" s="17"/>
      <c r="H5" s="17"/>
      <c r="I5" s="17"/>
      <c r="J5" s="17"/>
      <c r="K5" s="17"/>
      <c r="L5" s="17"/>
      <c r="M5" s="17"/>
      <c r="N5" s="17"/>
      <c r="O5" s="17"/>
      <c r="P5" s="17"/>
      <c r="Q5" s="17"/>
      <c r="R5" s="17"/>
      <c r="S5" s="17"/>
      <c r="T5" s="17"/>
      <c r="U5" s="17"/>
      <c r="V5" s="17"/>
      <c r="W5" s="17"/>
      <c r="X5" s="22"/>
    </row>
    <row r="6" spans="3:27" s="2" customFormat="1" ht="32" customHeight="1" thickBot="1" x14ac:dyDescent="0.45">
      <c r="C6" s="23"/>
      <c r="D6" s="240" t="s">
        <v>59</v>
      </c>
      <c r="E6" s="241"/>
      <c r="F6" s="93"/>
      <c r="G6" s="94">
        <f>'Dashboard Inputs'!H27</f>
        <v>0</v>
      </c>
      <c r="H6" s="95"/>
      <c r="I6" s="96"/>
      <c r="J6" s="240" t="s">
        <v>64</v>
      </c>
      <c r="K6" s="241"/>
      <c r="L6" s="97"/>
      <c r="M6" s="245" t="str">
        <f>IF(G6&lt;0.5,"LOW",IF(G6&lt;0.8,"MODERATE","ROBUST"))</f>
        <v>LOW</v>
      </c>
      <c r="N6" s="246"/>
      <c r="O6" s="96"/>
      <c r="P6" s="240" t="s">
        <v>236</v>
      </c>
      <c r="Q6" s="242"/>
      <c r="R6" s="242"/>
      <c r="S6" s="242"/>
      <c r="T6" s="241"/>
      <c r="U6" s="96"/>
      <c r="V6" s="243">
        <v>23</v>
      </c>
      <c r="W6" s="244"/>
      <c r="X6" s="22"/>
    </row>
    <row r="7" spans="3:27" s="2" customFormat="1" ht="17" thickBot="1" x14ac:dyDescent="0.25">
      <c r="C7" s="23"/>
      <c r="D7" s="70"/>
      <c r="E7" s="17"/>
      <c r="F7" s="17"/>
      <c r="G7" s="17"/>
      <c r="H7" s="17"/>
      <c r="I7" s="17"/>
      <c r="J7" s="17"/>
      <c r="K7" s="17"/>
      <c r="L7" s="17"/>
      <c r="M7" s="69"/>
      <c r="N7" s="17"/>
      <c r="O7" s="17"/>
      <c r="P7" s="17"/>
      <c r="Q7" s="17"/>
      <c r="R7" s="17"/>
      <c r="S7" s="17"/>
      <c r="T7" s="17"/>
      <c r="U7" s="17"/>
      <c r="V7" s="17"/>
      <c r="W7" s="17"/>
      <c r="X7" s="22"/>
    </row>
    <row r="8" spans="3:27" s="2" customFormat="1" x14ac:dyDescent="0.2">
      <c r="C8" s="23"/>
      <c r="D8" s="68"/>
      <c r="E8" s="67"/>
      <c r="F8" s="67"/>
      <c r="G8" s="67"/>
      <c r="H8" s="67"/>
      <c r="I8" s="67"/>
      <c r="J8" s="67"/>
      <c r="K8" s="67"/>
      <c r="L8" s="67"/>
      <c r="M8" s="67"/>
      <c r="N8" s="66"/>
      <c r="O8" s="17"/>
      <c r="P8" s="68"/>
      <c r="Q8" s="67"/>
      <c r="R8" s="67"/>
      <c r="S8" s="67"/>
      <c r="T8" s="67"/>
      <c r="U8" s="67"/>
      <c r="V8" s="67"/>
      <c r="W8" s="66"/>
      <c r="X8" s="22"/>
    </row>
    <row r="9" spans="3:27" s="2" customFormat="1" x14ac:dyDescent="0.2">
      <c r="C9" s="23"/>
      <c r="D9" s="58"/>
      <c r="E9" s="247" t="s">
        <v>237</v>
      </c>
      <c r="F9" s="247"/>
      <c r="G9" s="247"/>
      <c r="H9" s="247"/>
      <c r="I9" s="247"/>
      <c r="J9" s="247"/>
      <c r="K9" s="247"/>
      <c r="L9" s="247"/>
      <c r="M9" s="247"/>
      <c r="N9" s="57"/>
      <c r="O9" s="17"/>
      <c r="P9" s="58"/>
      <c r="Q9" s="247" t="s">
        <v>238</v>
      </c>
      <c r="R9" s="247"/>
      <c r="S9" s="247"/>
      <c r="T9" s="247"/>
      <c r="U9" s="247"/>
      <c r="V9" s="247"/>
      <c r="W9" s="57"/>
      <c r="X9" s="22"/>
    </row>
    <row r="10" spans="3:27" s="2" customFormat="1" x14ac:dyDescent="0.2">
      <c r="C10" s="23"/>
      <c r="D10" s="58"/>
      <c r="E10" s="247"/>
      <c r="F10" s="247"/>
      <c r="G10" s="247"/>
      <c r="H10" s="247"/>
      <c r="I10" s="247"/>
      <c r="J10" s="247"/>
      <c r="K10" s="247"/>
      <c r="L10" s="247"/>
      <c r="M10" s="247"/>
      <c r="N10" s="57"/>
      <c r="O10" s="17"/>
      <c r="P10" s="58"/>
      <c r="Q10" s="247"/>
      <c r="R10" s="247"/>
      <c r="S10" s="247"/>
      <c r="T10" s="247"/>
      <c r="U10" s="247"/>
      <c r="V10" s="247"/>
      <c r="W10" s="57"/>
      <c r="X10" s="22"/>
    </row>
    <row r="11" spans="3:27" s="2" customFormat="1" ht="8" customHeight="1" thickBot="1" x14ac:dyDescent="0.25">
      <c r="C11" s="23"/>
      <c r="D11" s="58"/>
      <c r="E11" s="236"/>
      <c r="F11" s="236"/>
      <c r="G11" s="236"/>
      <c r="H11" s="38"/>
      <c r="I11" s="236"/>
      <c r="J11" s="236"/>
      <c r="K11" s="236"/>
      <c r="L11" s="236"/>
      <c r="M11" s="236"/>
      <c r="N11" s="57"/>
      <c r="O11" s="17"/>
      <c r="P11" s="58"/>
      <c r="Q11" s="17"/>
      <c r="R11" s="17"/>
      <c r="S11" s="17"/>
      <c r="T11" s="17"/>
      <c r="U11" s="17"/>
      <c r="V11" s="17"/>
      <c r="W11" s="57"/>
      <c r="X11" s="22"/>
    </row>
    <row r="12" spans="3:27" s="2" customFormat="1" ht="24" customHeight="1" thickBot="1" x14ac:dyDescent="0.25">
      <c r="C12" s="23"/>
      <c r="D12" s="58"/>
      <c r="E12" s="161" t="s">
        <v>56</v>
      </c>
      <c r="F12" s="26"/>
      <c r="G12" s="59">
        <v>12</v>
      </c>
      <c r="H12" s="60"/>
      <c r="I12" s="17"/>
      <c r="J12" s="237" t="s">
        <v>101</v>
      </c>
      <c r="K12" s="237"/>
      <c r="L12" s="26"/>
      <c r="M12" s="59">
        <f>'Dashboard Inputs'!C23</f>
        <v>0</v>
      </c>
      <c r="N12" s="57"/>
      <c r="O12" s="17"/>
      <c r="P12" s="58"/>
      <c r="Q12" s="161" t="s">
        <v>56</v>
      </c>
      <c r="R12" s="161"/>
      <c r="S12" s="100"/>
      <c r="T12" s="253" t="str">
        <f>IF('Dashboard Inputs'!H23&lt;0.5,"LOW",IF('Dashboard Inputs'!H23&lt;0.8,"MODERATE","ROBUST"))</f>
        <v>LOW</v>
      </c>
      <c r="U12" s="254"/>
      <c r="V12" s="255"/>
      <c r="W12" s="57"/>
      <c r="X12" s="22"/>
      <c r="AA12" s="65"/>
    </row>
    <row r="13" spans="3:27" s="2" customFormat="1" ht="7" customHeight="1" thickBot="1" x14ac:dyDescent="0.25">
      <c r="C13" s="23"/>
      <c r="D13" s="58"/>
      <c r="E13" s="98"/>
      <c r="F13" s="26"/>
      <c r="G13" s="63"/>
      <c r="H13" s="25"/>
      <c r="I13" s="17"/>
      <c r="J13" s="99"/>
      <c r="K13" s="99"/>
      <c r="L13" s="26"/>
      <c r="M13" s="63"/>
      <c r="N13" s="57"/>
      <c r="O13" s="17"/>
      <c r="P13" s="58"/>
      <c r="Q13" s="99"/>
      <c r="R13" s="99"/>
      <c r="S13" s="100"/>
      <c r="T13" s="101"/>
      <c r="U13" s="101"/>
      <c r="V13" s="101"/>
      <c r="W13" s="57"/>
      <c r="X13" s="22"/>
    </row>
    <row r="14" spans="3:27" s="2" customFormat="1" ht="23" customHeight="1" thickBot="1" x14ac:dyDescent="0.25">
      <c r="C14" s="23"/>
      <c r="D14" s="58"/>
      <c r="E14" s="162" t="s">
        <v>67</v>
      </c>
      <c r="F14" s="26"/>
      <c r="G14" s="59">
        <v>5</v>
      </c>
      <c r="H14" s="60"/>
      <c r="I14" s="17"/>
      <c r="J14" s="238" t="s">
        <v>102</v>
      </c>
      <c r="K14" s="238"/>
      <c r="L14" s="26"/>
      <c r="M14" s="59">
        <f>'Dashboard Inputs'!C24</f>
        <v>0</v>
      </c>
      <c r="N14" s="57"/>
      <c r="O14" s="17"/>
      <c r="P14" s="58"/>
      <c r="Q14" s="162" t="s">
        <v>67</v>
      </c>
      <c r="R14" s="162"/>
      <c r="S14" s="100"/>
      <c r="T14" s="259" t="str">
        <f>IF('Dashboard Inputs'!H24&lt;0.5,"LOW",IF('Dashboard Inputs'!H24&lt;0.8,"MODERATE","ROBUST"))</f>
        <v>LOW</v>
      </c>
      <c r="U14" s="260"/>
      <c r="V14" s="261"/>
      <c r="W14" s="57"/>
      <c r="X14" s="22"/>
    </row>
    <row r="15" spans="3:27" s="2" customFormat="1" ht="7" customHeight="1" thickBot="1" x14ac:dyDescent="0.25">
      <c r="C15" s="23"/>
      <c r="D15" s="58"/>
      <c r="E15" s="99"/>
      <c r="F15" s="26"/>
      <c r="G15" s="63"/>
      <c r="H15" s="25"/>
      <c r="I15" s="17"/>
      <c r="J15" s="99"/>
      <c r="K15" s="99"/>
      <c r="L15" s="26"/>
      <c r="M15" s="63"/>
      <c r="N15" s="57"/>
      <c r="O15" s="17"/>
      <c r="P15" s="58"/>
      <c r="Q15" s="99"/>
      <c r="R15" s="99"/>
      <c r="S15" s="100"/>
      <c r="T15" s="101"/>
      <c r="U15" s="101"/>
      <c r="V15" s="101"/>
      <c r="W15" s="57"/>
      <c r="X15" s="22"/>
    </row>
    <row r="16" spans="3:27" s="2" customFormat="1" ht="27" customHeight="1" thickBot="1" x14ac:dyDescent="0.25">
      <c r="C16" s="23"/>
      <c r="D16" s="58"/>
      <c r="E16" s="163" t="s">
        <v>68</v>
      </c>
      <c r="F16" s="26"/>
      <c r="G16" s="59">
        <v>6</v>
      </c>
      <c r="H16" s="60"/>
      <c r="I16" s="17"/>
      <c r="J16" s="239" t="s">
        <v>65</v>
      </c>
      <c r="K16" s="239"/>
      <c r="L16" s="26"/>
      <c r="M16" s="59">
        <f>'Dashboard Inputs'!C25</f>
        <v>0</v>
      </c>
      <c r="N16" s="57"/>
      <c r="O16" s="17"/>
      <c r="P16" s="58"/>
      <c r="Q16" s="163" t="s">
        <v>68</v>
      </c>
      <c r="R16" s="163"/>
      <c r="S16" s="100"/>
      <c r="T16" s="256" t="str">
        <f>IF('Dashboard Inputs'!H25&lt;0.5,"LOW",IF('Dashboard Inputs'!H25&lt;0.8,"MODERATE","ROBUST"))</f>
        <v>LOW</v>
      </c>
      <c r="U16" s="257"/>
      <c r="V16" s="258"/>
      <c r="W16" s="57"/>
      <c r="X16" s="22"/>
    </row>
    <row r="17" spans="3:24" s="2" customFormat="1" ht="8" customHeight="1" thickBot="1" x14ac:dyDescent="0.25">
      <c r="C17" s="23"/>
      <c r="D17" s="52"/>
      <c r="E17" s="56"/>
      <c r="F17" s="54"/>
      <c r="G17" s="55"/>
      <c r="H17" s="55"/>
      <c r="I17" s="51"/>
      <c r="J17" s="51"/>
      <c r="K17" s="54"/>
      <c r="L17" s="54"/>
      <c r="M17" s="53"/>
      <c r="N17" s="50"/>
      <c r="O17" s="17"/>
      <c r="P17" s="52"/>
      <c r="Q17" s="51"/>
      <c r="R17" s="51"/>
      <c r="S17" s="51"/>
      <c r="T17" s="51"/>
      <c r="U17" s="51"/>
      <c r="V17" s="51"/>
      <c r="W17" s="50"/>
      <c r="X17" s="22"/>
    </row>
    <row r="18" spans="3:24" s="2" customFormat="1" ht="11" customHeight="1" thickBot="1" x14ac:dyDescent="0.25">
      <c r="C18" s="23"/>
      <c r="D18" s="17"/>
      <c r="E18" s="49"/>
      <c r="F18" s="49"/>
      <c r="G18" s="17"/>
      <c r="H18" s="17"/>
      <c r="I18" s="17"/>
      <c r="J18" s="17"/>
      <c r="K18" s="17"/>
      <c r="L18" s="17"/>
      <c r="M18" s="17"/>
      <c r="N18" s="17"/>
      <c r="O18" s="17"/>
      <c r="P18" s="17"/>
      <c r="Q18" s="17"/>
      <c r="R18" s="17"/>
      <c r="S18" s="17"/>
      <c r="T18" s="17"/>
      <c r="U18" s="17"/>
      <c r="V18" s="17"/>
      <c r="W18" s="17"/>
      <c r="X18" s="22"/>
    </row>
    <row r="19" spans="3:24" s="2" customFormat="1" x14ac:dyDescent="0.2">
      <c r="C19" s="23"/>
      <c r="D19" s="36"/>
      <c r="E19" s="35"/>
      <c r="F19" s="35"/>
      <c r="G19" s="35"/>
      <c r="H19" s="34"/>
      <c r="I19" s="17"/>
      <c r="J19" s="36"/>
      <c r="K19" s="35"/>
      <c r="L19" s="35"/>
      <c r="M19" s="35"/>
      <c r="N19" s="34"/>
      <c r="O19" s="17"/>
      <c r="P19" s="36"/>
      <c r="Q19" s="35"/>
      <c r="R19" s="35"/>
      <c r="S19" s="35"/>
      <c r="T19" s="35"/>
      <c r="U19" s="35"/>
      <c r="V19" s="35"/>
      <c r="W19" s="34"/>
      <c r="X19" s="22"/>
    </row>
    <row r="20" spans="3:24" s="2" customFormat="1" ht="16" customHeight="1" x14ac:dyDescent="0.2">
      <c r="C20" s="23"/>
      <c r="D20" s="23"/>
      <c r="E20" s="247" t="s">
        <v>72</v>
      </c>
      <c r="F20" s="247"/>
      <c r="G20" s="247"/>
      <c r="H20" s="37"/>
      <c r="I20" s="17"/>
      <c r="J20" s="23"/>
      <c r="K20" s="262" t="s">
        <v>70</v>
      </c>
      <c r="L20" s="262"/>
      <c r="M20" s="262"/>
      <c r="N20" s="48"/>
      <c r="O20" s="47"/>
      <c r="P20" s="46"/>
      <c r="Q20" s="262" t="s">
        <v>71</v>
      </c>
      <c r="R20" s="262"/>
      <c r="S20" s="262"/>
      <c r="T20" s="262"/>
      <c r="U20" s="262"/>
      <c r="V20" s="262"/>
      <c r="W20" s="22"/>
      <c r="X20" s="22"/>
    </row>
    <row r="21" spans="3:24" s="2" customFormat="1" ht="19" customHeight="1" x14ac:dyDescent="0.2">
      <c r="C21" s="23"/>
      <c r="D21" s="23"/>
      <c r="E21" s="247"/>
      <c r="F21" s="247"/>
      <c r="G21" s="247"/>
      <c r="H21" s="37"/>
      <c r="I21" s="17"/>
      <c r="J21" s="23"/>
      <c r="K21" s="262"/>
      <c r="L21" s="262"/>
      <c r="M21" s="262"/>
      <c r="N21" s="48"/>
      <c r="O21" s="47"/>
      <c r="P21" s="46"/>
      <c r="Q21" s="262"/>
      <c r="R21" s="262"/>
      <c r="S21" s="262"/>
      <c r="T21" s="262"/>
      <c r="U21" s="262"/>
      <c r="V21" s="262"/>
      <c r="W21" s="22"/>
      <c r="X21" s="22"/>
    </row>
    <row r="22" spans="3:24" s="2" customFormat="1" x14ac:dyDescent="0.2">
      <c r="C22" s="23"/>
      <c r="D22" s="23"/>
      <c r="E22" s="252"/>
      <c r="F22" s="252"/>
      <c r="G22" s="252"/>
      <c r="H22" s="37"/>
      <c r="I22" s="17"/>
      <c r="J22" s="23"/>
      <c r="K22" s="17"/>
      <c r="L22" s="17"/>
      <c r="M22" s="17"/>
      <c r="N22" s="22"/>
      <c r="O22" s="17"/>
      <c r="P22" s="23"/>
      <c r="Q22" s="17"/>
      <c r="R22" s="17"/>
      <c r="S22" s="17"/>
      <c r="T22" s="17"/>
      <c r="U22" s="17"/>
      <c r="V22" s="17"/>
      <c r="W22" s="22"/>
      <c r="X22" s="22"/>
    </row>
    <row r="23" spans="3:24" s="2" customFormat="1" ht="32" customHeight="1" x14ac:dyDescent="0.2">
      <c r="C23" s="23"/>
      <c r="D23" s="23"/>
      <c r="E23" s="45"/>
      <c r="F23" s="26"/>
      <c r="G23" s="88"/>
      <c r="H23" s="28"/>
      <c r="I23" s="17"/>
      <c r="J23" s="23"/>
      <c r="K23" s="17"/>
      <c r="L23" s="17"/>
      <c r="M23" s="17"/>
      <c r="N23" s="22"/>
      <c r="O23" s="17"/>
      <c r="P23" s="23"/>
      <c r="Q23" s="250"/>
      <c r="R23" s="250"/>
      <c r="S23" s="17"/>
      <c r="T23" s="249"/>
      <c r="U23" s="249"/>
      <c r="V23" s="249"/>
      <c r="W23" s="22"/>
      <c r="X23" s="22"/>
    </row>
    <row r="24" spans="3:24" s="2" customFormat="1" ht="9" customHeight="1" x14ac:dyDescent="0.25">
      <c r="C24" s="23"/>
      <c r="D24" s="23"/>
      <c r="E24" s="45"/>
      <c r="F24" s="26"/>
      <c r="G24" s="89"/>
      <c r="H24" s="28"/>
      <c r="I24" s="17"/>
      <c r="J24" s="23"/>
      <c r="K24" s="17"/>
      <c r="L24" s="17"/>
      <c r="M24" s="17"/>
      <c r="N24" s="22"/>
      <c r="O24" s="17"/>
      <c r="P24" s="23"/>
      <c r="Q24" s="45"/>
      <c r="R24" s="45"/>
      <c r="S24" s="17"/>
      <c r="T24" s="39"/>
      <c r="U24" s="39"/>
      <c r="V24" s="39"/>
      <c r="W24" s="22"/>
      <c r="X24" s="22"/>
    </row>
    <row r="25" spans="3:24" s="2" customFormat="1" ht="32" customHeight="1" x14ac:dyDescent="0.2">
      <c r="C25" s="23"/>
      <c r="D25" s="23"/>
      <c r="E25" s="45"/>
      <c r="F25" s="26"/>
      <c r="G25" s="88"/>
      <c r="H25" s="28"/>
      <c r="I25" s="17"/>
      <c r="J25" s="23"/>
      <c r="K25" s="17"/>
      <c r="L25" s="17"/>
      <c r="M25" s="17"/>
      <c r="N25" s="22"/>
      <c r="O25" s="17"/>
      <c r="P25" s="23"/>
      <c r="Q25" s="250"/>
      <c r="R25" s="250"/>
      <c r="S25" s="17"/>
      <c r="T25" s="249"/>
      <c r="U25" s="249"/>
      <c r="V25" s="249"/>
      <c r="W25" s="22"/>
      <c r="X25" s="22"/>
    </row>
    <row r="26" spans="3:24" s="2" customFormat="1" ht="8" customHeight="1" x14ac:dyDescent="0.25">
      <c r="C26" s="23"/>
      <c r="D26" s="23"/>
      <c r="E26" s="90"/>
      <c r="F26" s="17"/>
      <c r="G26" s="91"/>
      <c r="H26" s="28"/>
      <c r="I26" s="17"/>
      <c r="J26" s="23"/>
      <c r="K26" s="17"/>
      <c r="L26" s="17"/>
      <c r="M26" s="17"/>
      <c r="N26" s="22"/>
      <c r="O26" s="17"/>
      <c r="P26" s="23"/>
      <c r="Q26" s="45"/>
      <c r="R26" s="40"/>
      <c r="S26" s="17"/>
      <c r="T26" s="39"/>
      <c r="U26" s="39"/>
      <c r="V26" s="39"/>
      <c r="W26" s="22"/>
      <c r="X26" s="22"/>
    </row>
    <row r="27" spans="3:24" s="2" customFormat="1" ht="30" customHeight="1" x14ac:dyDescent="0.2">
      <c r="C27" s="23"/>
      <c r="D27" s="23"/>
      <c r="E27" s="26"/>
      <c r="F27" s="26"/>
      <c r="G27" s="88"/>
      <c r="H27" s="41"/>
      <c r="I27" s="17"/>
      <c r="J27" s="23"/>
      <c r="K27" s="17"/>
      <c r="L27" s="17"/>
      <c r="M27" s="17"/>
      <c r="N27" s="22"/>
      <c r="O27" s="17"/>
      <c r="P27" s="23"/>
      <c r="Q27" s="251"/>
      <c r="R27" s="251"/>
      <c r="S27" s="17"/>
      <c r="T27" s="249"/>
      <c r="U27" s="249"/>
      <c r="V27" s="249"/>
      <c r="W27" s="22"/>
      <c r="X27" s="22"/>
    </row>
    <row r="28" spans="3:24" s="2" customFormat="1" ht="9" customHeight="1" x14ac:dyDescent="0.25">
      <c r="C28" s="23"/>
      <c r="D28" s="23"/>
      <c r="E28" s="17"/>
      <c r="F28" s="248"/>
      <c r="G28" s="248"/>
      <c r="H28" s="41"/>
      <c r="I28" s="17"/>
      <c r="J28" s="23"/>
      <c r="K28" s="17"/>
      <c r="L28" s="43"/>
      <c r="M28" s="43"/>
      <c r="N28" s="44"/>
      <c r="O28" s="43"/>
      <c r="P28" s="42"/>
      <c r="Q28" s="17"/>
      <c r="R28" s="40"/>
      <c r="S28" s="17"/>
      <c r="T28" s="39"/>
      <c r="U28" s="39"/>
      <c r="V28" s="39"/>
      <c r="W28" s="22"/>
      <c r="X28" s="22"/>
    </row>
    <row r="29" spans="3:24" s="2" customFormat="1" ht="32" customHeight="1" x14ac:dyDescent="0.2">
      <c r="C29" s="23"/>
      <c r="D29" s="23"/>
      <c r="E29" s="17"/>
      <c r="F29" s="248"/>
      <c r="G29" s="248"/>
      <c r="H29" s="41"/>
      <c r="I29" s="17"/>
      <c r="J29" s="23"/>
      <c r="K29" s="17"/>
      <c r="L29" s="17"/>
      <c r="M29" s="17"/>
      <c r="N29" s="22"/>
      <c r="O29" s="17"/>
      <c r="P29" s="23"/>
      <c r="Q29" s="251"/>
      <c r="R29" s="251"/>
      <c r="S29" s="17"/>
      <c r="T29" s="249"/>
      <c r="U29" s="249"/>
      <c r="V29" s="249"/>
      <c r="W29" s="22"/>
      <c r="X29" s="22"/>
    </row>
    <row r="30" spans="3:24" s="2" customFormat="1" ht="8" customHeight="1" x14ac:dyDescent="0.25">
      <c r="C30" s="23"/>
      <c r="D30" s="23"/>
      <c r="E30" s="26"/>
      <c r="F30" s="26"/>
      <c r="G30" s="33"/>
      <c r="H30" s="28"/>
      <c r="I30" s="17"/>
      <c r="J30" s="23"/>
      <c r="K30" s="17"/>
      <c r="L30" s="17"/>
      <c r="M30" s="17"/>
      <c r="N30" s="22"/>
      <c r="O30" s="17"/>
      <c r="P30" s="23"/>
      <c r="Q30" s="45"/>
      <c r="R30" s="45"/>
      <c r="S30" s="17"/>
      <c r="T30" s="39"/>
      <c r="U30" s="39"/>
      <c r="V30" s="39"/>
      <c r="W30" s="22"/>
      <c r="X30" s="22"/>
    </row>
    <row r="31" spans="3:24" s="2" customFormat="1" ht="35" customHeight="1" x14ac:dyDescent="0.2">
      <c r="C31" s="23"/>
      <c r="D31" s="23"/>
      <c r="E31" s="26"/>
      <c r="F31" s="26"/>
      <c r="G31" s="33"/>
      <c r="H31" s="28"/>
      <c r="I31" s="17"/>
      <c r="J31" s="23"/>
      <c r="K31" s="17"/>
      <c r="L31" s="17"/>
      <c r="M31" s="17"/>
      <c r="N31" s="22"/>
      <c r="O31" s="17"/>
      <c r="P31" s="23"/>
      <c r="Q31" s="251"/>
      <c r="R31" s="251"/>
      <c r="S31" s="17"/>
      <c r="T31" s="249"/>
      <c r="U31" s="249"/>
      <c r="V31" s="249"/>
      <c r="W31" s="22"/>
      <c r="X31" s="22"/>
    </row>
    <row r="32" spans="3:24" s="2" customFormat="1" ht="9" customHeight="1" x14ac:dyDescent="0.25">
      <c r="C32" s="23"/>
      <c r="D32" s="23"/>
      <c r="E32" s="17"/>
      <c r="F32" s="248"/>
      <c r="G32" s="248"/>
      <c r="H32" s="41"/>
      <c r="I32" s="17"/>
      <c r="J32" s="23"/>
      <c r="K32" s="17"/>
      <c r="L32" s="17"/>
      <c r="M32" s="17"/>
      <c r="N32" s="22"/>
      <c r="O32" s="17"/>
      <c r="P32" s="23"/>
      <c r="Q32" s="17"/>
      <c r="R32" s="40"/>
      <c r="S32" s="17"/>
      <c r="T32" s="39"/>
      <c r="U32" s="39"/>
      <c r="V32" s="39"/>
      <c r="W32" s="22"/>
      <c r="X32" s="22"/>
    </row>
    <row r="33" spans="3:24" s="2" customFormat="1" ht="34" customHeight="1" x14ac:dyDescent="0.2">
      <c r="C33" s="23"/>
      <c r="D33" s="23"/>
      <c r="E33" s="17"/>
      <c r="F33" s="248"/>
      <c r="G33" s="248"/>
      <c r="H33" s="41"/>
      <c r="I33" s="17"/>
      <c r="J33" s="23"/>
      <c r="K33" s="17"/>
      <c r="L33" s="43"/>
      <c r="M33" s="43"/>
      <c r="N33" s="44"/>
      <c r="O33" s="43"/>
      <c r="P33" s="42"/>
      <c r="Q33" s="251"/>
      <c r="R33" s="251"/>
      <c r="S33" s="17"/>
      <c r="T33" s="249"/>
      <c r="U33" s="249"/>
      <c r="V33" s="249"/>
      <c r="W33" s="22"/>
      <c r="X33" s="22"/>
    </row>
    <row r="34" spans="3:24" s="2" customFormat="1" ht="10" customHeight="1" x14ac:dyDescent="0.25">
      <c r="C34" s="23"/>
      <c r="D34" s="23"/>
      <c r="E34" s="17"/>
      <c r="F34" s="248"/>
      <c r="G34" s="248"/>
      <c r="H34" s="41"/>
      <c r="I34" s="17"/>
      <c r="J34" s="23"/>
      <c r="K34" s="17"/>
      <c r="L34" s="17"/>
      <c r="M34" s="17"/>
      <c r="N34" s="22"/>
      <c r="O34" s="17"/>
      <c r="P34" s="23"/>
      <c r="Q34" s="40"/>
      <c r="R34" s="40"/>
      <c r="S34" s="17"/>
      <c r="T34" s="39"/>
      <c r="U34" s="39"/>
      <c r="V34" s="39"/>
      <c r="W34" s="22"/>
      <c r="X34" s="22"/>
    </row>
    <row r="35" spans="3:24" s="2" customFormat="1" ht="35" customHeight="1" x14ac:dyDescent="0.2">
      <c r="C35" s="23"/>
      <c r="D35" s="23"/>
      <c r="E35" s="26"/>
      <c r="F35" s="26"/>
      <c r="G35" s="33"/>
      <c r="H35" s="28"/>
      <c r="I35" s="17"/>
      <c r="J35" s="23"/>
      <c r="K35" s="17"/>
      <c r="L35" s="17"/>
      <c r="M35" s="17"/>
      <c r="N35" s="22"/>
      <c r="O35" s="17"/>
      <c r="P35" s="23"/>
      <c r="Q35" s="26"/>
      <c r="R35" s="45"/>
      <c r="S35" s="17"/>
      <c r="T35" s="249"/>
      <c r="U35" s="249"/>
      <c r="V35" s="249"/>
      <c r="W35" s="22"/>
      <c r="X35" s="22"/>
    </row>
    <row r="36" spans="3:24" s="2" customFormat="1" ht="10" customHeight="1" x14ac:dyDescent="0.25">
      <c r="C36" s="23"/>
      <c r="D36" s="23"/>
      <c r="E36" s="26"/>
      <c r="F36" s="26"/>
      <c r="G36" s="33"/>
      <c r="H36" s="28"/>
      <c r="I36" s="17"/>
      <c r="J36" s="23"/>
      <c r="K36" s="17"/>
      <c r="L36" s="17"/>
      <c r="M36" s="17"/>
      <c r="N36" s="22"/>
      <c r="O36" s="17"/>
      <c r="P36" s="23"/>
      <c r="Q36" s="40"/>
      <c r="R36" s="40"/>
      <c r="S36" s="17"/>
      <c r="T36" s="39"/>
      <c r="U36" s="39"/>
      <c r="V36" s="39"/>
      <c r="W36" s="22"/>
      <c r="X36" s="22"/>
    </row>
    <row r="37" spans="3:24" s="2" customFormat="1" ht="31" customHeight="1" x14ac:dyDescent="0.2">
      <c r="C37" s="23"/>
      <c r="D37" s="23"/>
      <c r="E37" s="26"/>
      <c r="F37" s="26"/>
      <c r="G37" s="33"/>
      <c r="H37" s="28"/>
      <c r="I37" s="17"/>
      <c r="J37" s="23"/>
      <c r="K37" s="17"/>
      <c r="L37" s="17"/>
      <c r="M37" s="17"/>
      <c r="N37" s="22"/>
      <c r="O37" s="17"/>
      <c r="P37" s="23"/>
      <c r="Q37" s="26"/>
      <c r="R37" s="26"/>
      <c r="S37" s="17"/>
      <c r="T37" s="249"/>
      <c r="U37" s="249"/>
      <c r="V37" s="249"/>
      <c r="W37" s="22"/>
      <c r="X37" s="22"/>
    </row>
    <row r="38" spans="3:24" s="2" customFormat="1" ht="16" customHeight="1" thickBot="1" x14ac:dyDescent="0.25">
      <c r="C38" s="23"/>
      <c r="D38" s="23"/>
      <c r="E38" s="236"/>
      <c r="F38" s="236"/>
      <c r="G38" s="236"/>
      <c r="H38" s="37"/>
      <c r="I38" s="17"/>
      <c r="J38" s="21"/>
      <c r="K38" s="20"/>
      <c r="L38" s="20"/>
      <c r="M38" s="20"/>
      <c r="N38" s="19"/>
      <c r="O38" s="17"/>
      <c r="P38" s="21"/>
      <c r="Q38" s="20"/>
      <c r="R38" s="20"/>
      <c r="S38" s="20"/>
      <c r="T38" s="20"/>
      <c r="U38" s="20"/>
      <c r="V38" s="20"/>
      <c r="W38" s="19"/>
      <c r="X38" s="22"/>
    </row>
    <row r="39" spans="3:24" s="2" customFormat="1" ht="17" thickBot="1" x14ac:dyDescent="0.25">
      <c r="C39" s="23"/>
      <c r="D39" s="23"/>
      <c r="E39" s="26"/>
      <c r="F39" s="26"/>
      <c r="G39" s="33"/>
      <c r="H39" s="28"/>
      <c r="I39" s="17"/>
      <c r="J39" s="17"/>
      <c r="K39" s="17"/>
      <c r="L39" s="17"/>
      <c r="M39" s="17"/>
      <c r="N39" s="17"/>
      <c r="O39" s="17"/>
      <c r="P39" s="17"/>
      <c r="Q39" s="17"/>
      <c r="R39" s="17"/>
      <c r="S39" s="17"/>
      <c r="T39" s="17"/>
      <c r="U39" s="17"/>
      <c r="V39" s="17"/>
      <c r="W39" s="17"/>
      <c r="X39" s="22"/>
    </row>
    <row r="40" spans="3:24" s="2" customFormat="1" ht="15" customHeight="1" x14ac:dyDescent="0.2">
      <c r="C40" s="23"/>
      <c r="D40" s="23"/>
      <c r="E40" s="26"/>
      <c r="F40" s="26"/>
      <c r="G40" s="33"/>
      <c r="H40" s="28"/>
      <c r="I40" s="17"/>
      <c r="J40" s="36"/>
      <c r="K40" s="35"/>
      <c r="L40" s="35"/>
      <c r="M40" s="35"/>
      <c r="N40" s="35"/>
      <c r="O40" s="35"/>
      <c r="P40" s="35"/>
      <c r="Q40" s="35"/>
      <c r="R40" s="35"/>
      <c r="S40" s="35"/>
      <c r="T40" s="35"/>
      <c r="U40" s="35"/>
      <c r="V40" s="35"/>
      <c r="W40" s="34"/>
      <c r="X40" s="22"/>
    </row>
    <row r="41" spans="3:24" s="2" customFormat="1" x14ac:dyDescent="0.2">
      <c r="C41" s="23"/>
      <c r="D41" s="23"/>
      <c r="E41" s="26"/>
      <c r="F41" s="26"/>
      <c r="G41" s="33"/>
      <c r="H41" s="28"/>
      <c r="I41" s="17"/>
      <c r="J41" s="23"/>
      <c r="K41" s="247" t="s">
        <v>69</v>
      </c>
      <c r="L41" s="247"/>
      <c r="M41" s="247"/>
      <c r="N41" s="247"/>
      <c r="O41" s="247"/>
      <c r="P41" s="247"/>
      <c r="Q41" s="247"/>
      <c r="R41" s="247"/>
      <c r="S41" s="247"/>
      <c r="T41" s="247"/>
      <c r="U41" s="247"/>
      <c r="V41" s="247"/>
      <c r="W41" s="22"/>
      <c r="X41" s="22"/>
    </row>
    <row r="42" spans="3:24" s="2" customFormat="1" ht="8" customHeight="1" x14ac:dyDescent="0.2">
      <c r="C42" s="23"/>
      <c r="D42" s="23"/>
      <c r="E42" s="26"/>
      <c r="F42" s="26"/>
      <c r="G42" s="33"/>
      <c r="H42" s="28"/>
      <c r="I42" s="17"/>
      <c r="J42" s="23"/>
      <c r="K42" s="247"/>
      <c r="L42" s="247"/>
      <c r="M42" s="247"/>
      <c r="N42" s="247"/>
      <c r="O42" s="247"/>
      <c r="P42" s="247"/>
      <c r="Q42" s="247"/>
      <c r="R42" s="247"/>
      <c r="S42" s="247"/>
      <c r="T42" s="247"/>
      <c r="U42" s="247"/>
      <c r="V42" s="247"/>
      <c r="W42" s="22"/>
      <c r="X42" s="22"/>
    </row>
    <row r="43" spans="3:24" s="2" customFormat="1" ht="14" customHeight="1" x14ac:dyDescent="0.2">
      <c r="C43" s="23"/>
      <c r="D43" s="23"/>
      <c r="E43" s="26"/>
      <c r="F43" s="26"/>
      <c r="G43" s="25"/>
      <c r="H43" s="28"/>
      <c r="I43" s="17"/>
      <c r="J43" s="23"/>
      <c r="K43" s="247"/>
      <c r="L43" s="247"/>
      <c r="M43" s="247"/>
      <c r="N43" s="247"/>
      <c r="O43" s="247"/>
      <c r="P43" s="247"/>
      <c r="Q43" s="247"/>
      <c r="R43" s="247"/>
      <c r="S43" s="247"/>
      <c r="T43" s="247"/>
      <c r="U43" s="247"/>
      <c r="V43" s="247"/>
      <c r="W43" s="22"/>
      <c r="X43" s="22"/>
    </row>
    <row r="44" spans="3:24" s="2" customFormat="1" ht="6" customHeight="1" x14ac:dyDescent="0.2">
      <c r="C44" s="23"/>
      <c r="D44" s="23"/>
      <c r="E44" s="26"/>
      <c r="F44" s="26"/>
      <c r="G44" s="25"/>
      <c r="H44" s="24"/>
      <c r="I44" s="17"/>
      <c r="J44" s="23"/>
      <c r="K44" s="17"/>
      <c r="L44" s="17"/>
      <c r="M44" s="17"/>
      <c r="N44" s="17"/>
      <c r="O44" s="17"/>
      <c r="P44" s="17"/>
      <c r="Q44" s="17"/>
      <c r="R44" s="17"/>
      <c r="S44" s="17"/>
      <c r="T44" s="17"/>
      <c r="U44" s="17"/>
      <c r="V44" s="17"/>
      <c r="W44" s="22"/>
      <c r="X44" s="22"/>
    </row>
    <row r="45" spans="3:24" s="2" customFormat="1" ht="28" customHeight="1" x14ac:dyDescent="0.2">
      <c r="C45" s="23"/>
      <c r="D45" s="23"/>
      <c r="E45" s="26"/>
      <c r="F45" s="26"/>
      <c r="G45" s="25"/>
      <c r="H45" s="32"/>
      <c r="I45" s="17"/>
      <c r="J45" s="23"/>
      <c r="K45" s="17"/>
      <c r="L45" s="17"/>
      <c r="M45" s="30"/>
      <c r="N45" s="17"/>
      <c r="O45" s="17"/>
      <c r="P45" s="17"/>
      <c r="Q45" s="17"/>
      <c r="R45" s="17"/>
      <c r="S45" s="17"/>
      <c r="T45" s="17"/>
      <c r="U45" s="17"/>
      <c r="V45" s="17"/>
      <c r="W45" s="22"/>
      <c r="X45" s="22"/>
    </row>
    <row r="46" spans="3:24" s="2" customFormat="1" ht="7" customHeight="1" x14ac:dyDescent="0.2">
      <c r="C46" s="23"/>
      <c r="D46" s="23"/>
      <c r="E46" s="26"/>
      <c r="F46" s="26"/>
      <c r="G46" s="25"/>
      <c r="H46" s="32"/>
      <c r="I46" s="17"/>
      <c r="J46" s="23"/>
      <c r="K46" s="17"/>
      <c r="L46" s="17"/>
      <c r="M46" s="30"/>
      <c r="N46" s="17"/>
      <c r="O46" s="17"/>
      <c r="P46" s="17"/>
      <c r="Q46" s="17"/>
      <c r="R46" s="17"/>
      <c r="S46" s="17"/>
      <c r="T46" s="17"/>
      <c r="U46" s="17"/>
      <c r="V46" s="17"/>
      <c r="W46" s="22"/>
      <c r="X46" s="22"/>
    </row>
    <row r="47" spans="3:24" s="2" customFormat="1" ht="27" customHeight="1" x14ac:dyDescent="0.2">
      <c r="C47" s="23"/>
      <c r="D47" s="23"/>
      <c r="E47" s="26"/>
      <c r="F47" s="26"/>
      <c r="G47" s="25"/>
      <c r="H47" s="29"/>
      <c r="I47" s="17"/>
      <c r="J47" s="23"/>
      <c r="K47" s="17"/>
      <c r="L47" s="17"/>
      <c r="M47" s="30"/>
      <c r="N47" s="17"/>
      <c r="O47" s="17"/>
      <c r="P47" s="17"/>
      <c r="Q47" s="17"/>
      <c r="R47" s="17"/>
      <c r="S47" s="17"/>
      <c r="T47" s="17"/>
      <c r="U47" s="17"/>
      <c r="V47" s="17"/>
      <c r="W47" s="22"/>
      <c r="X47" s="22"/>
    </row>
    <row r="48" spans="3:24" s="2" customFormat="1" ht="8" customHeight="1" x14ac:dyDescent="0.2">
      <c r="C48" s="23"/>
      <c r="D48" s="23" t="s">
        <v>55</v>
      </c>
      <c r="E48" s="26"/>
      <c r="F48" s="26"/>
      <c r="G48" s="25"/>
      <c r="H48" s="24"/>
      <c r="I48" s="17"/>
      <c r="J48" s="23"/>
      <c r="K48" s="17"/>
      <c r="L48" s="17"/>
      <c r="M48" s="30"/>
      <c r="N48" s="17"/>
      <c r="O48" s="17"/>
      <c r="P48" s="17"/>
      <c r="Q48" s="17"/>
      <c r="R48" s="17"/>
      <c r="S48" s="17"/>
      <c r="T48" s="17"/>
      <c r="U48" s="17"/>
      <c r="V48" s="17"/>
      <c r="W48" s="22"/>
      <c r="X48" s="22"/>
    </row>
    <row r="49" spans="3:24" s="2" customFormat="1" ht="27" customHeight="1" x14ac:dyDescent="0.2">
      <c r="C49" s="23"/>
      <c r="D49" s="23"/>
      <c r="E49" s="26"/>
      <c r="F49" s="26"/>
      <c r="G49" s="25"/>
      <c r="H49" s="29"/>
      <c r="I49" s="17"/>
      <c r="J49" s="23"/>
      <c r="K49" s="17"/>
      <c r="L49" s="17"/>
      <c r="M49" s="30"/>
      <c r="N49" s="30"/>
      <c r="O49" s="17"/>
      <c r="P49" s="17"/>
      <c r="Q49" s="17"/>
      <c r="R49" s="17"/>
      <c r="S49" s="17"/>
      <c r="T49" s="17"/>
      <c r="U49" s="17"/>
      <c r="V49" s="17"/>
      <c r="W49" s="22"/>
      <c r="X49" s="22"/>
    </row>
    <row r="50" spans="3:24" s="2" customFormat="1" ht="8" customHeight="1" x14ac:dyDescent="0.2">
      <c r="C50" s="23"/>
      <c r="D50" s="23"/>
      <c r="E50" s="26"/>
      <c r="F50" s="26"/>
      <c r="G50" s="25"/>
      <c r="H50" s="31"/>
      <c r="I50" s="17"/>
      <c r="J50" s="23"/>
      <c r="K50" s="17"/>
      <c r="L50" s="17"/>
      <c r="M50" s="30"/>
      <c r="N50" s="17"/>
      <c r="O50" s="17"/>
      <c r="P50" s="17"/>
      <c r="Q50" s="17"/>
      <c r="R50" s="17"/>
      <c r="S50" s="17"/>
      <c r="T50" s="17"/>
      <c r="U50" s="17"/>
      <c r="V50" s="17"/>
      <c r="W50" s="22"/>
      <c r="X50" s="22"/>
    </row>
    <row r="51" spans="3:24" s="2" customFormat="1" ht="31" customHeight="1" x14ac:dyDescent="0.2">
      <c r="C51" s="23"/>
      <c r="D51" s="23"/>
      <c r="E51" s="26"/>
      <c r="F51" s="26"/>
      <c r="G51" s="25"/>
      <c r="H51" s="29"/>
      <c r="I51" s="17"/>
      <c r="J51" s="23"/>
      <c r="K51" s="17"/>
      <c r="L51" s="17"/>
      <c r="M51" s="17"/>
      <c r="N51" s="17"/>
      <c r="O51" s="17"/>
      <c r="P51" s="17"/>
      <c r="Q51" s="17"/>
      <c r="R51" s="17"/>
      <c r="S51" s="17"/>
      <c r="T51" s="17"/>
      <c r="U51" s="17"/>
      <c r="V51" s="17"/>
      <c r="W51" s="22"/>
      <c r="X51" s="22"/>
    </row>
    <row r="52" spans="3:24" s="2" customFormat="1" ht="6" customHeight="1" x14ac:dyDescent="0.2">
      <c r="C52" s="23"/>
      <c r="D52" s="23"/>
      <c r="E52" s="26"/>
      <c r="F52" s="26"/>
      <c r="G52" s="25"/>
      <c r="H52" s="24"/>
      <c r="I52" s="17"/>
      <c r="J52" s="23"/>
      <c r="K52" s="17"/>
      <c r="L52" s="17"/>
      <c r="M52" s="17"/>
      <c r="N52" s="17"/>
      <c r="O52" s="17"/>
      <c r="P52" s="17"/>
      <c r="Q52" s="17"/>
      <c r="R52" s="17"/>
      <c r="S52" s="17"/>
      <c r="T52" s="17"/>
      <c r="U52" s="17"/>
      <c r="V52" s="17"/>
      <c r="W52" s="22"/>
      <c r="X52" s="22"/>
    </row>
    <row r="53" spans="3:24" s="2" customFormat="1" ht="11" customHeight="1" x14ac:dyDescent="0.2">
      <c r="C53" s="23"/>
      <c r="D53" s="23"/>
      <c r="E53" s="26"/>
      <c r="F53" s="26"/>
      <c r="G53" s="25"/>
      <c r="H53" s="28"/>
      <c r="I53" s="17"/>
      <c r="J53" s="23"/>
      <c r="K53" s="17"/>
      <c r="L53" s="17"/>
      <c r="M53" s="17"/>
      <c r="N53" s="17"/>
      <c r="O53" s="17"/>
      <c r="P53" s="17"/>
      <c r="Q53" s="17"/>
      <c r="R53" s="17"/>
      <c r="S53" s="17"/>
      <c r="T53" s="17"/>
      <c r="U53" s="17"/>
      <c r="V53" s="17"/>
      <c r="W53" s="22"/>
      <c r="X53" s="22"/>
    </row>
    <row r="54" spans="3:24" s="2" customFormat="1" ht="4" customHeight="1" x14ac:dyDescent="0.2">
      <c r="C54" s="23"/>
      <c r="D54" s="23"/>
      <c r="E54" s="27"/>
      <c r="F54" s="26"/>
      <c r="G54" s="25"/>
      <c r="H54" s="24"/>
      <c r="I54" s="17"/>
      <c r="J54" s="23"/>
      <c r="K54" s="17"/>
      <c r="L54" s="17"/>
      <c r="M54" s="17"/>
      <c r="N54" s="17"/>
      <c r="O54" s="17"/>
      <c r="P54" s="17"/>
      <c r="Q54" s="17"/>
      <c r="R54" s="17"/>
      <c r="S54" s="17"/>
      <c r="T54" s="17"/>
      <c r="U54" s="17"/>
      <c r="V54" s="17"/>
      <c r="W54" s="22"/>
      <c r="X54" s="22"/>
    </row>
    <row r="55" spans="3:24" s="2" customFormat="1" ht="4" customHeight="1" x14ac:dyDescent="0.2">
      <c r="C55" s="23"/>
      <c r="D55" s="23"/>
      <c r="E55" s="17"/>
      <c r="F55" s="26"/>
      <c r="G55" s="25"/>
      <c r="H55" s="24"/>
      <c r="I55" s="17"/>
      <c r="J55" s="23"/>
      <c r="K55" s="17"/>
      <c r="L55" s="17"/>
      <c r="M55" s="17"/>
      <c r="N55" s="17"/>
      <c r="O55" s="17"/>
      <c r="P55" s="17"/>
      <c r="Q55" s="17"/>
      <c r="R55" s="17"/>
      <c r="S55" s="17"/>
      <c r="T55" s="17"/>
      <c r="U55" s="17"/>
      <c r="V55" s="17"/>
      <c r="W55" s="22"/>
      <c r="X55" s="22"/>
    </row>
    <row r="56" spans="3:24" s="2" customFormat="1" ht="11" customHeight="1" x14ac:dyDescent="0.2">
      <c r="C56" s="23"/>
      <c r="D56" s="23"/>
      <c r="E56" s="17"/>
      <c r="F56" s="17"/>
      <c r="G56" s="17"/>
      <c r="H56" s="22"/>
      <c r="I56" s="17"/>
      <c r="J56" s="23"/>
      <c r="K56" s="17"/>
      <c r="L56" s="17"/>
      <c r="M56" s="17"/>
      <c r="N56" s="17"/>
      <c r="O56" s="17"/>
      <c r="P56" s="17"/>
      <c r="Q56" s="17"/>
      <c r="R56" s="17"/>
      <c r="S56" s="17"/>
      <c r="T56" s="17"/>
      <c r="U56" s="17"/>
      <c r="V56" s="17"/>
      <c r="W56" s="22"/>
      <c r="X56" s="22"/>
    </row>
    <row r="57" spans="3:24" s="2" customFormat="1" ht="63" customHeight="1" thickBot="1" x14ac:dyDescent="0.25">
      <c r="C57" s="23"/>
      <c r="D57" s="21"/>
      <c r="E57" s="20"/>
      <c r="F57" s="20"/>
      <c r="G57" s="20"/>
      <c r="H57" s="19"/>
      <c r="I57" s="17"/>
      <c r="J57" s="21"/>
      <c r="K57" s="20"/>
      <c r="L57" s="20"/>
      <c r="M57" s="20"/>
      <c r="N57" s="20"/>
      <c r="O57" s="20"/>
      <c r="P57" s="20"/>
      <c r="Q57" s="20"/>
      <c r="R57" s="20"/>
      <c r="S57" s="20"/>
      <c r="T57" s="20"/>
      <c r="U57" s="20"/>
      <c r="V57" s="20"/>
      <c r="W57" s="19"/>
      <c r="X57" s="22"/>
    </row>
    <row r="58" spans="3:24" s="2" customFormat="1" ht="22" customHeight="1" thickBot="1" x14ac:dyDescent="0.25">
      <c r="C58" s="21"/>
      <c r="D58" s="20"/>
      <c r="E58" s="20"/>
      <c r="F58" s="20"/>
      <c r="G58" s="20"/>
      <c r="H58" s="20"/>
      <c r="I58" s="20"/>
      <c r="J58" s="20"/>
      <c r="K58" s="20"/>
      <c r="L58" s="20"/>
      <c r="M58" s="20"/>
      <c r="N58" s="20"/>
      <c r="O58" s="20"/>
      <c r="P58" s="20"/>
      <c r="Q58" s="20"/>
      <c r="R58" s="20"/>
      <c r="S58" s="20"/>
      <c r="T58" s="20"/>
      <c r="U58" s="20"/>
      <c r="V58" s="20"/>
      <c r="W58" s="20"/>
      <c r="X58" s="19"/>
    </row>
    <row r="59" spans="3:24" s="2" customFormat="1" x14ac:dyDescent="0.2">
      <c r="C59" s="18"/>
      <c r="D59" s="18"/>
      <c r="E59" s="18"/>
      <c r="F59" s="18"/>
      <c r="G59" s="18"/>
      <c r="H59" s="18"/>
      <c r="I59" s="18"/>
      <c r="J59" s="18"/>
      <c r="K59" s="18"/>
      <c r="L59" s="18"/>
      <c r="M59" s="18"/>
      <c r="N59" s="18"/>
      <c r="O59" s="18"/>
      <c r="P59" s="18"/>
      <c r="Q59" s="18"/>
      <c r="R59" s="18"/>
      <c r="S59" s="18"/>
      <c r="T59" s="18"/>
      <c r="U59" s="18"/>
      <c r="V59" s="18"/>
      <c r="W59" s="18"/>
      <c r="X59" s="18"/>
    </row>
    <row r="60" spans="3:24" s="2" customFormat="1" x14ac:dyDescent="0.2">
      <c r="C60" s="18"/>
      <c r="D60" s="18"/>
      <c r="E60" s="18"/>
      <c r="F60" s="18"/>
      <c r="G60" s="18"/>
      <c r="H60" s="18"/>
      <c r="I60" s="18"/>
      <c r="J60" s="18"/>
      <c r="K60" s="18"/>
      <c r="L60" s="18"/>
      <c r="M60" s="18"/>
      <c r="N60" s="18"/>
      <c r="O60" s="18"/>
      <c r="P60" s="18"/>
      <c r="Q60" s="18"/>
      <c r="R60" s="18"/>
      <c r="S60" s="18"/>
      <c r="T60" s="18"/>
      <c r="U60" s="18"/>
      <c r="V60" s="18"/>
      <c r="W60" s="18"/>
      <c r="X60" s="18"/>
    </row>
    <row r="61" spans="3:24" s="2" customFormat="1" x14ac:dyDescent="0.2">
      <c r="C61" s="18"/>
      <c r="D61" s="18"/>
      <c r="E61" s="18"/>
      <c r="F61" s="18"/>
      <c r="G61" s="18"/>
      <c r="H61" s="18"/>
      <c r="I61" s="18"/>
      <c r="J61" s="18"/>
      <c r="K61" s="18"/>
      <c r="L61" s="18"/>
      <c r="M61" s="18"/>
      <c r="N61" s="18"/>
      <c r="O61" s="18"/>
      <c r="P61" s="18"/>
      <c r="Q61" s="18"/>
      <c r="R61" s="18"/>
      <c r="S61" s="18"/>
      <c r="T61" s="18"/>
      <c r="U61" s="18"/>
      <c r="V61" s="18"/>
      <c r="W61" s="18"/>
      <c r="X61" s="18"/>
    </row>
    <row r="62" spans="3:24" s="2" customFormat="1" x14ac:dyDescent="0.2">
      <c r="C62" s="18"/>
      <c r="D62" s="18"/>
      <c r="E62" s="18"/>
      <c r="F62" s="18"/>
      <c r="G62" s="18"/>
      <c r="H62" s="18"/>
      <c r="I62" s="18"/>
      <c r="J62" s="18"/>
      <c r="L62" s="18"/>
      <c r="M62" s="18"/>
      <c r="N62" s="18"/>
      <c r="O62" s="18"/>
      <c r="P62" s="18"/>
      <c r="Q62" s="18"/>
      <c r="R62" s="18"/>
      <c r="S62" s="18"/>
      <c r="T62" s="18"/>
      <c r="U62" s="18"/>
      <c r="V62" s="18"/>
      <c r="W62" s="18"/>
      <c r="X62" s="18"/>
    </row>
    <row r="63" spans="3:24" s="2" customFormat="1" x14ac:dyDescent="0.2">
      <c r="C63" s="18"/>
      <c r="D63" s="18"/>
      <c r="E63" s="18"/>
      <c r="F63" s="18"/>
      <c r="G63" s="18"/>
      <c r="H63" s="18"/>
      <c r="I63" s="18"/>
      <c r="J63" s="18"/>
      <c r="K63" s="18"/>
      <c r="L63" s="18"/>
      <c r="M63" s="18"/>
      <c r="N63" s="18"/>
      <c r="O63" s="18"/>
      <c r="P63" s="18"/>
      <c r="Q63" s="18"/>
      <c r="R63" s="18"/>
      <c r="S63" s="18"/>
      <c r="T63" s="18"/>
      <c r="U63" s="18"/>
      <c r="V63" s="18"/>
      <c r="W63" s="18"/>
      <c r="X63" s="18"/>
    </row>
    <row r="64" spans="3:24" s="2" customFormat="1" x14ac:dyDescent="0.2">
      <c r="C64" s="18"/>
      <c r="D64" s="18"/>
      <c r="E64" s="18"/>
      <c r="F64" s="18"/>
      <c r="G64" s="18"/>
      <c r="H64" s="18"/>
      <c r="I64" s="18"/>
      <c r="J64" s="18"/>
      <c r="K64" s="18"/>
      <c r="L64" s="18"/>
      <c r="M64" s="18"/>
      <c r="N64" s="18"/>
      <c r="O64" s="18"/>
      <c r="P64" s="18"/>
      <c r="Q64" s="18"/>
      <c r="R64" s="18"/>
      <c r="S64" s="18"/>
      <c r="T64" s="18"/>
      <c r="U64" s="18"/>
      <c r="V64" s="18"/>
      <c r="W64" s="18"/>
      <c r="X64" s="18"/>
    </row>
    <row r="65" spans="3:24" s="2" customFormat="1" x14ac:dyDescent="0.2">
      <c r="C65" s="18"/>
      <c r="D65" s="18"/>
      <c r="E65" s="18"/>
      <c r="F65" s="18"/>
      <c r="G65" s="18"/>
      <c r="H65" s="18"/>
      <c r="I65" s="18"/>
      <c r="J65" s="18"/>
      <c r="K65" s="18"/>
      <c r="L65" s="18"/>
      <c r="M65" s="18"/>
      <c r="N65" s="18"/>
      <c r="O65" s="18"/>
      <c r="P65" s="18"/>
      <c r="Q65" s="18"/>
      <c r="R65" s="18"/>
      <c r="S65" s="18"/>
      <c r="T65" s="18"/>
      <c r="U65" s="18"/>
      <c r="V65" s="18"/>
      <c r="W65" s="18"/>
      <c r="X65" s="18"/>
    </row>
    <row r="66" spans="3:24" s="2" customFormat="1" x14ac:dyDescent="0.2">
      <c r="C66" s="18"/>
      <c r="D66" s="18"/>
      <c r="E66" s="18"/>
      <c r="F66" s="18"/>
      <c r="G66" s="18"/>
      <c r="H66" s="18"/>
      <c r="I66" s="18"/>
      <c r="J66" s="18"/>
      <c r="K66" s="18"/>
      <c r="L66" s="18"/>
      <c r="M66" s="18"/>
      <c r="N66" s="18"/>
      <c r="O66" s="18"/>
      <c r="P66" s="18"/>
      <c r="Q66" s="18"/>
      <c r="R66" s="18"/>
      <c r="S66" s="18"/>
      <c r="T66" s="18"/>
      <c r="U66" s="18"/>
      <c r="V66" s="18"/>
      <c r="W66" s="18"/>
      <c r="X66" s="18"/>
    </row>
    <row r="67" spans="3:24" s="2" customFormat="1" x14ac:dyDescent="0.2">
      <c r="C67" s="18"/>
      <c r="D67" s="18"/>
      <c r="E67" s="18"/>
      <c r="F67" s="18"/>
      <c r="G67" s="18"/>
      <c r="H67" s="18"/>
      <c r="I67" s="18"/>
      <c r="J67" s="18"/>
      <c r="K67" s="18"/>
      <c r="L67" s="18"/>
      <c r="M67" s="18"/>
      <c r="N67" s="18"/>
      <c r="O67" s="18"/>
      <c r="P67" s="18"/>
      <c r="Q67" s="18"/>
      <c r="R67" s="18"/>
      <c r="S67" s="18"/>
      <c r="T67" s="18"/>
      <c r="U67" s="18"/>
      <c r="V67" s="18"/>
      <c r="W67" s="18"/>
      <c r="X67" s="18"/>
    </row>
    <row r="68" spans="3:24" s="2" customFormat="1" x14ac:dyDescent="0.2">
      <c r="C68" s="18"/>
      <c r="D68" s="18"/>
      <c r="E68" s="18"/>
      <c r="F68" s="18"/>
      <c r="G68" s="18"/>
      <c r="H68" s="18"/>
      <c r="I68" s="18"/>
      <c r="J68" s="18"/>
      <c r="K68" s="18"/>
      <c r="L68" s="18"/>
      <c r="M68" s="18"/>
      <c r="N68" s="18"/>
      <c r="O68" s="18"/>
      <c r="P68" s="18"/>
      <c r="Q68" s="18"/>
      <c r="R68" s="18"/>
      <c r="S68" s="18"/>
      <c r="T68" s="18"/>
      <c r="U68" s="18"/>
      <c r="V68" s="18"/>
      <c r="W68" s="18"/>
      <c r="X68" s="18"/>
    </row>
    <row r="69" spans="3:24" s="2" customFormat="1" x14ac:dyDescent="0.2">
      <c r="C69" s="18"/>
      <c r="D69" s="18"/>
      <c r="E69" s="18"/>
      <c r="F69" s="18"/>
      <c r="G69" s="18"/>
      <c r="H69" s="18"/>
      <c r="I69" s="18"/>
      <c r="J69" s="18"/>
      <c r="K69" s="18"/>
      <c r="L69" s="18"/>
      <c r="M69" s="18"/>
      <c r="N69" s="18"/>
      <c r="O69" s="18"/>
      <c r="P69" s="18"/>
      <c r="Q69" s="18"/>
      <c r="R69" s="18"/>
      <c r="S69" s="18"/>
      <c r="T69" s="18"/>
      <c r="U69" s="18"/>
      <c r="V69" s="18"/>
      <c r="W69" s="18"/>
      <c r="X69" s="18"/>
    </row>
    <row r="70" spans="3:24" s="2" customFormat="1" x14ac:dyDescent="0.2">
      <c r="C70" s="18"/>
      <c r="D70" s="18"/>
      <c r="E70" s="18"/>
      <c r="F70" s="18"/>
      <c r="G70" s="18"/>
      <c r="H70" s="18"/>
      <c r="I70" s="18"/>
      <c r="J70" s="18"/>
      <c r="K70" s="18"/>
      <c r="L70" s="18"/>
      <c r="M70" s="18"/>
      <c r="N70" s="18"/>
      <c r="O70" s="18"/>
      <c r="P70" s="18"/>
      <c r="Q70" s="18"/>
      <c r="R70" s="18"/>
      <c r="S70" s="18"/>
      <c r="T70" s="18"/>
      <c r="U70" s="18"/>
      <c r="V70" s="18"/>
      <c r="W70" s="18"/>
      <c r="X70" s="18"/>
    </row>
    <row r="71" spans="3:24" s="2" customFormat="1" x14ac:dyDescent="0.2">
      <c r="C71" s="18"/>
      <c r="D71" s="18"/>
      <c r="E71" s="18"/>
      <c r="F71" s="18"/>
      <c r="G71" s="18"/>
      <c r="H71" s="18"/>
      <c r="I71" s="18"/>
      <c r="J71" s="18"/>
      <c r="K71" s="18"/>
      <c r="L71" s="18"/>
      <c r="M71" s="18"/>
      <c r="N71" s="18"/>
      <c r="O71" s="18"/>
      <c r="P71" s="18"/>
      <c r="Q71" s="18"/>
      <c r="R71" s="18"/>
      <c r="S71" s="18"/>
      <c r="T71" s="18"/>
      <c r="U71" s="18"/>
      <c r="V71" s="18"/>
      <c r="W71" s="18"/>
      <c r="X71" s="18"/>
    </row>
    <row r="72" spans="3:24" s="2" customFormat="1" x14ac:dyDescent="0.2">
      <c r="C72" s="18"/>
      <c r="D72" s="18"/>
      <c r="E72" s="18"/>
      <c r="F72" s="18"/>
      <c r="G72" s="18"/>
      <c r="H72" s="18"/>
      <c r="I72" s="18"/>
      <c r="J72" s="18"/>
      <c r="K72" s="18"/>
      <c r="L72" s="18"/>
      <c r="M72" s="18"/>
      <c r="N72" s="18"/>
      <c r="O72" s="18"/>
      <c r="P72" s="18"/>
      <c r="Q72" s="18"/>
      <c r="R72" s="18"/>
      <c r="S72" s="18"/>
      <c r="T72" s="18"/>
      <c r="U72" s="18"/>
      <c r="V72" s="18"/>
      <c r="W72" s="18"/>
      <c r="X72" s="18"/>
    </row>
    <row r="73" spans="3:24" s="2" customFormat="1" x14ac:dyDescent="0.2">
      <c r="C73" s="18"/>
      <c r="D73" s="18"/>
      <c r="E73" s="18"/>
      <c r="F73" s="18"/>
      <c r="G73" s="18"/>
      <c r="H73" s="18"/>
      <c r="I73" s="18"/>
      <c r="J73" s="18"/>
      <c r="K73" s="18"/>
      <c r="L73" s="18"/>
      <c r="M73" s="18"/>
      <c r="N73" s="18"/>
      <c r="O73" s="18"/>
      <c r="P73" s="18"/>
      <c r="Q73" s="18"/>
      <c r="R73" s="18"/>
      <c r="S73" s="18"/>
      <c r="T73" s="18"/>
      <c r="U73" s="18"/>
      <c r="V73" s="18"/>
      <c r="W73" s="18"/>
      <c r="X73" s="18"/>
    </row>
    <row r="74" spans="3:24" s="2" customFormat="1" x14ac:dyDescent="0.2">
      <c r="C74" s="18"/>
      <c r="D74" s="18"/>
      <c r="E74" s="18"/>
      <c r="F74" s="18"/>
      <c r="G74" s="18"/>
      <c r="H74" s="18"/>
      <c r="I74" s="18"/>
      <c r="J74" s="18"/>
      <c r="K74" s="18"/>
      <c r="L74" s="18"/>
      <c r="M74" s="18"/>
      <c r="N74" s="18"/>
      <c r="O74" s="18"/>
      <c r="P74" s="18"/>
      <c r="Q74" s="18"/>
      <c r="R74" s="18"/>
      <c r="S74" s="18"/>
      <c r="T74" s="18"/>
      <c r="U74" s="18"/>
      <c r="V74" s="18"/>
      <c r="W74" s="18"/>
      <c r="X74" s="18"/>
    </row>
    <row r="75" spans="3:24" s="2" customFormat="1" x14ac:dyDescent="0.2">
      <c r="C75" s="18"/>
      <c r="D75" s="18"/>
      <c r="E75" s="18"/>
      <c r="F75" s="18"/>
      <c r="G75" s="18"/>
      <c r="H75" s="18"/>
      <c r="I75" s="18"/>
      <c r="J75" s="18"/>
      <c r="K75" s="18"/>
      <c r="L75" s="18"/>
      <c r="M75" s="18"/>
      <c r="N75" s="18"/>
      <c r="O75" s="18"/>
      <c r="P75" s="18"/>
      <c r="Q75" s="18"/>
      <c r="R75" s="18"/>
      <c r="S75" s="18"/>
      <c r="T75" s="18"/>
      <c r="U75" s="18"/>
      <c r="V75" s="18"/>
      <c r="W75" s="18"/>
      <c r="X75" s="18"/>
    </row>
    <row r="76" spans="3:24" s="2" customFormat="1" x14ac:dyDescent="0.2">
      <c r="C76" s="18"/>
      <c r="D76" s="18"/>
      <c r="E76" s="18"/>
      <c r="F76" s="18"/>
      <c r="G76" s="18"/>
      <c r="H76" s="18"/>
      <c r="I76" s="18"/>
      <c r="J76" s="18"/>
      <c r="K76" s="18"/>
      <c r="L76" s="18"/>
      <c r="M76" s="18"/>
      <c r="N76" s="18"/>
      <c r="O76" s="18"/>
      <c r="P76" s="18"/>
      <c r="Q76" s="18"/>
      <c r="R76" s="18"/>
      <c r="S76" s="18"/>
      <c r="T76" s="18"/>
      <c r="U76" s="18"/>
      <c r="V76" s="18"/>
      <c r="W76" s="18"/>
      <c r="X76" s="18"/>
    </row>
    <row r="77" spans="3:24" s="2" customFormat="1" x14ac:dyDescent="0.2">
      <c r="C77" s="18"/>
      <c r="D77" s="18"/>
      <c r="E77" s="18"/>
      <c r="F77" s="18"/>
      <c r="G77" s="18"/>
      <c r="H77" s="18"/>
      <c r="I77" s="18"/>
      <c r="J77" s="18"/>
      <c r="K77" s="18"/>
      <c r="L77" s="18"/>
      <c r="M77" s="18"/>
      <c r="N77" s="18"/>
      <c r="O77" s="18"/>
      <c r="P77" s="18"/>
      <c r="Q77" s="18"/>
      <c r="R77" s="18"/>
      <c r="S77" s="18"/>
      <c r="T77" s="18"/>
      <c r="U77" s="18"/>
      <c r="V77" s="18"/>
      <c r="W77" s="18"/>
      <c r="X77" s="18"/>
    </row>
    <row r="78" spans="3:24" s="2" customFormat="1" x14ac:dyDescent="0.2">
      <c r="C78" s="18"/>
      <c r="D78" s="18"/>
      <c r="E78" s="18"/>
      <c r="F78" s="18"/>
      <c r="G78" s="18"/>
      <c r="H78" s="18"/>
      <c r="I78" s="18"/>
      <c r="J78" s="18"/>
      <c r="K78" s="18"/>
      <c r="L78" s="18"/>
      <c r="M78" s="18"/>
      <c r="N78" s="18"/>
      <c r="O78" s="18"/>
      <c r="P78" s="18"/>
      <c r="Q78" s="18"/>
      <c r="R78" s="18"/>
      <c r="S78" s="18"/>
      <c r="T78" s="18"/>
      <c r="U78" s="18"/>
      <c r="V78" s="18"/>
      <c r="W78" s="18"/>
      <c r="X78" s="18"/>
    </row>
    <row r="79" spans="3:24" s="2" customFormat="1" x14ac:dyDescent="0.2">
      <c r="C79" s="18"/>
      <c r="D79" s="18"/>
      <c r="E79" s="18"/>
      <c r="F79" s="18"/>
      <c r="G79" s="18"/>
      <c r="H79" s="18"/>
      <c r="I79" s="18"/>
      <c r="J79" s="18"/>
      <c r="K79" s="18"/>
      <c r="L79" s="18"/>
      <c r="M79" s="18"/>
      <c r="N79" s="18"/>
      <c r="O79" s="18"/>
      <c r="P79" s="18"/>
      <c r="Q79" s="18"/>
      <c r="R79" s="18"/>
      <c r="S79" s="18"/>
      <c r="T79" s="18"/>
      <c r="U79" s="18"/>
      <c r="V79" s="18"/>
      <c r="W79" s="18"/>
      <c r="X79" s="18"/>
    </row>
    <row r="80" spans="3:24" s="2" customFormat="1" x14ac:dyDescent="0.2">
      <c r="C80" s="18"/>
      <c r="D80" s="18"/>
      <c r="E80" s="18"/>
      <c r="F80" s="18"/>
      <c r="G80" s="18"/>
      <c r="H80" s="18"/>
      <c r="I80" s="18"/>
      <c r="J80" s="18"/>
      <c r="K80" s="18"/>
      <c r="L80" s="18"/>
      <c r="M80" s="18"/>
      <c r="N80" s="18"/>
      <c r="O80" s="18"/>
      <c r="P80" s="18"/>
      <c r="Q80" s="18"/>
      <c r="R80" s="18"/>
      <c r="S80" s="18"/>
      <c r="T80" s="18"/>
      <c r="U80" s="18"/>
      <c r="V80" s="18"/>
      <c r="W80" s="18"/>
      <c r="X80" s="18"/>
    </row>
    <row r="81" spans="3:24" s="2" customFormat="1" x14ac:dyDescent="0.2">
      <c r="C81" s="18"/>
      <c r="D81" s="18"/>
      <c r="E81" s="18"/>
      <c r="F81" s="18"/>
      <c r="G81" s="18"/>
      <c r="H81" s="18"/>
      <c r="I81" s="18"/>
      <c r="J81" s="18"/>
      <c r="K81" s="18"/>
      <c r="L81" s="18"/>
      <c r="M81" s="18"/>
      <c r="N81" s="18"/>
      <c r="O81" s="18"/>
      <c r="P81" s="18"/>
      <c r="Q81" s="18"/>
      <c r="R81" s="18"/>
      <c r="S81" s="18"/>
      <c r="T81" s="18"/>
      <c r="U81" s="18"/>
      <c r="V81" s="18"/>
      <c r="W81" s="18"/>
      <c r="X81" s="18"/>
    </row>
    <row r="82" spans="3:24" s="2" customFormat="1" x14ac:dyDescent="0.2">
      <c r="C82" s="18"/>
      <c r="D82" s="18"/>
      <c r="E82" s="18"/>
      <c r="F82" s="18"/>
      <c r="G82" s="18"/>
      <c r="H82" s="18"/>
      <c r="I82" s="18"/>
      <c r="J82" s="18"/>
      <c r="K82" s="18"/>
      <c r="L82" s="18"/>
      <c r="M82" s="18"/>
      <c r="N82" s="18"/>
      <c r="O82" s="18"/>
      <c r="P82" s="18"/>
      <c r="Q82" s="18"/>
      <c r="R82" s="18"/>
      <c r="S82" s="18"/>
      <c r="T82" s="18"/>
      <c r="U82" s="18"/>
      <c r="V82" s="18"/>
      <c r="W82" s="18"/>
      <c r="X82" s="18"/>
    </row>
    <row r="83" spans="3:24" s="2" customFormat="1" x14ac:dyDescent="0.2">
      <c r="C83" s="18"/>
      <c r="D83" s="18"/>
      <c r="E83" s="18"/>
      <c r="F83" s="18"/>
      <c r="G83" s="18"/>
      <c r="H83" s="18"/>
      <c r="I83" s="18"/>
      <c r="J83" s="18"/>
      <c r="K83" s="18"/>
      <c r="L83" s="18"/>
      <c r="M83" s="18"/>
      <c r="N83" s="18"/>
      <c r="O83" s="18"/>
      <c r="P83" s="18"/>
      <c r="Q83" s="18"/>
      <c r="R83" s="18"/>
      <c r="S83" s="18"/>
      <c r="T83" s="18"/>
      <c r="U83" s="18"/>
      <c r="V83" s="18"/>
      <c r="W83" s="18"/>
      <c r="X83" s="18"/>
    </row>
    <row r="84" spans="3:24" s="2" customFormat="1" x14ac:dyDescent="0.2">
      <c r="C84" s="18"/>
      <c r="D84" s="18"/>
      <c r="E84" s="18"/>
      <c r="F84" s="18"/>
      <c r="G84" s="18"/>
      <c r="H84" s="18"/>
      <c r="I84" s="18"/>
      <c r="J84" s="18"/>
      <c r="K84" s="18"/>
      <c r="L84" s="18"/>
      <c r="M84" s="18"/>
      <c r="N84" s="18"/>
      <c r="O84" s="18"/>
      <c r="P84" s="18"/>
      <c r="Q84" s="18"/>
      <c r="R84" s="18"/>
      <c r="S84" s="18"/>
      <c r="T84" s="18"/>
      <c r="U84" s="18"/>
      <c r="V84" s="18"/>
      <c r="W84" s="18"/>
      <c r="X84" s="18"/>
    </row>
    <row r="85" spans="3:24" s="2" customFormat="1" x14ac:dyDescent="0.2">
      <c r="C85" s="18"/>
      <c r="D85" s="18"/>
      <c r="E85" s="18"/>
      <c r="F85" s="18"/>
      <c r="G85" s="18"/>
      <c r="H85" s="18"/>
      <c r="I85" s="18"/>
      <c r="J85" s="18"/>
      <c r="K85" s="18"/>
      <c r="L85" s="18"/>
      <c r="M85" s="18"/>
      <c r="N85" s="18"/>
      <c r="O85" s="18"/>
      <c r="P85" s="18"/>
      <c r="Q85" s="18"/>
      <c r="R85" s="18"/>
      <c r="S85" s="18"/>
      <c r="T85" s="18"/>
      <c r="U85" s="18"/>
      <c r="V85" s="18"/>
      <c r="W85" s="18"/>
      <c r="X85" s="18"/>
    </row>
    <row r="86" spans="3:24" s="2" customFormat="1" x14ac:dyDescent="0.2">
      <c r="C86" s="18"/>
      <c r="D86" s="18"/>
      <c r="E86" s="18"/>
      <c r="F86" s="18"/>
      <c r="G86" s="18"/>
      <c r="H86" s="18"/>
      <c r="I86" s="18"/>
      <c r="J86" s="18"/>
      <c r="K86" s="18"/>
      <c r="L86" s="18"/>
      <c r="M86" s="18"/>
      <c r="N86" s="18"/>
      <c r="O86" s="18"/>
      <c r="P86" s="18"/>
      <c r="Q86" s="18"/>
      <c r="R86" s="18"/>
      <c r="S86" s="18"/>
      <c r="T86" s="18"/>
      <c r="U86" s="18"/>
      <c r="V86" s="18"/>
      <c r="W86" s="18"/>
      <c r="X86" s="18"/>
    </row>
    <row r="87" spans="3:24" s="2" customFormat="1" x14ac:dyDescent="0.2">
      <c r="C87" s="18"/>
      <c r="D87" s="18"/>
      <c r="E87" s="18"/>
      <c r="F87" s="18"/>
      <c r="G87" s="18"/>
      <c r="H87" s="18"/>
      <c r="I87" s="18"/>
      <c r="J87" s="18"/>
      <c r="K87" s="18"/>
      <c r="L87" s="18"/>
      <c r="M87" s="18"/>
      <c r="N87" s="18"/>
      <c r="O87" s="18"/>
      <c r="P87" s="18"/>
      <c r="Q87" s="18"/>
      <c r="R87" s="18"/>
      <c r="S87" s="18"/>
      <c r="T87" s="18"/>
      <c r="U87" s="18"/>
      <c r="V87" s="18"/>
      <c r="W87" s="18"/>
      <c r="X87" s="18"/>
    </row>
    <row r="88" spans="3:24" s="2" customFormat="1" x14ac:dyDescent="0.2">
      <c r="C88" s="18"/>
      <c r="D88" s="18"/>
      <c r="E88" s="18"/>
      <c r="F88" s="18"/>
      <c r="G88" s="18"/>
      <c r="H88" s="18"/>
      <c r="I88" s="18"/>
      <c r="J88" s="18"/>
      <c r="K88" s="18"/>
      <c r="L88" s="18"/>
      <c r="M88" s="18"/>
      <c r="N88" s="18"/>
      <c r="O88" s="18"/>
      <c r="P88" s="18"/>
      <c r="Q88" s="18"/>
      <c r="R88" s="18"/>
      <c r="S88" s="18"/>
      <c r="T88" s="18"/>
      <c r="U88" s="18"/>
      <c r="V88" s="18"/>
      <c r="W88" s="18"/>
      <c r="X88" s="18"/>
    </row>
    <row r="89" spans="3:24" s="2" customFormat="1" x14ac:dyDescent="0.2">
      <c r="C89" s="18"/>
      <c r="D89" s="18"/>
      <c r="E89" s="18"/>
      <c r="F89" s="18"/>
      <c r="G89" s="18"/>
      <c r="H89" s="18"/>
      <c r="I89" s="18"/>
      <c r="J89" s="18"/>
      <c r="K89" s="18"/>
      <c r="L89" s="18"/>
      <c r="M89" s="18"/>
      <c r="N89" s="18"/>
      <c r="O89" s="18"/>
      <c r="P89" s="18"/>
      <c r="Q89" s="18"/>
      <c r="R89" s="18"/>
      <c r="S89" s="18"/>
      <c r="T89" s="18"/>
      <c r="U89" s="18"/>
      <c r="V89" s="18"/>
      <c r="W89" s="18"/>
      <c r="X89" s="18"/>
    </row>
    <row r="90" spans="3:24" s="2" customFormat="1" x14ac:dyDescent="0.2">
      <c r="C90" s="18"/>
      <c r="D90" s="18"/>
      <c r="E90" s="18"/>
      <c r="F90" s="18"/>
      <c r="G90" s="18"/>
      <c r="H90" s="18"/>
      <c r="I90" s="18"/>
      <c r="J90" s="18"/>
      <c r="K90" s="18"/>
      <c r="L90" s="18"/>
      <c r="M90" s="18"/>
      <c r="N90" s="18"/>
      <c r="O90" s="18"/>
      <c r="P90" s="18"/>
      <c r="Q90" s="18"/>
      <c r="R90" s="18"/>
      <c r="S90" s="18"/>
      <c r="T90" s="18"/>
      <c r="U90" s="18"/>
      <c r="V90" s="18"/>
      <c r="W90" s="18"/>
      <c r="X90" s="18"/>
    </row>
    <row r="91" spans="3:24" s="2" customFormat="1" x14ac:dyDescent="0.2">
      <c r="C91" s="18"/>
      <c r="D91" s="18"/>
      <c r="E91" s="18"/>
      <c r="F91" s="18"/>
      <c r="G91" s="18"/>
      <c r="H91" s="18"/>
      <c r="I91" s="18"/>
      <c r="J91" s="18"/>
      <c r="K91" s="18"/>
      <c r="L91" s="18"/>
      <c r="M91" s="18"/>
      <c r="N91" s="18"/>
      <c r="O91" s="18"/>
      <c r="P91" s="18"/>
      <c r="Q91" s="18"/>
      <c r="R91" s="18"/>
      <c r="S91" s="18"/>
      <c r="T91" s="18"/>
      <c r="U91" s="18"/>
      <c r="V91" s="18"/>
      <c r="W91" s="18"/>
      <c r="X91" s="18"/>
    </row>
    <row r="92" spans="3:24" s="2" customFormat="1" x14ac:dyDescent="0.2">
      <c r="C92" s="18"/>
      <c r="D92" s="18"/>
      <c r="E92" s="18"/>
      <c r="F92" s="18"/>
      <c r="G92" s="18"/>
      <c r="H92" s="18"/>
      <c r="I92" s="18"/>
      <c r="J92" s="18"/>
      <c r="K92" s="18"/>
      <c r="L92" s="18"/>
      <c r="M92" s="18"/>
      <c r="N92" s="18"/>
      <c r="O92" s="18"/>
      <c r="P92" s="18"/>
      <c r="Q92" s="18"/>
      <c r="R92" s="18"/>
      <c r="S92" s="18"/>
      <c r="T92" s="18"/>
      <c r="U92" s="18"/>
      <c r="V92" s="18"/>
      <c r="W92" s="18"/>
      <c r="X92" s="18"/>
    </row>
    <row r="93" spans="3:24" s="2" customFormat="1" x14ac:dyDescent="0.2">
      <c r="C93" s="18"/>
      <c r="D93" s="18"/>
      <c r="E93" s="18"/>
      <c r="F93" s="18"/>
      <c r="G93" s="18"/>
      <c r="H93" s="18"/>
      <c r="I93" s="18"/>
      <c r="J93" s="18"/>
      <c r="K93" s="18"/>
      <c r="L93" s="18"/>
      <c r="M93" s="18"/>
      <c r="N93" s="18"/>
      <c r="O93" s="18"/>
      <c r="P93" s="18"/>
      <c r="Q93" s="18"/>
      <c r="R93" s="18"/>
      <c r="S93" s="18"/>
      <c r="T93" s="18"/>
      <c r="U93" s="18"/>
      <c r="V93" s="18"/>
      <c r="W93" s="18"/>
      <c r="X93" s="18"/>
    </row>
    <row r="94" spans="3:24" s="2" customFormat="1" x14ac:dyDescent="0.2">
      <c r="C94" s="18"/>
      <c r="D94" s="18"/>
      <c r="E94" s="18"/>
      <c r="F94" s="18"/>
      <c r="G94" s="18"/>
      <c r="H94" s="18"/>
      <c r="I94" s="18"/>
      <c r="J94" s="18"/>
      <c r="K94" s="18"/>
      <c r="L94" s="18"/>
      <c r="M94" s="18"/>
      <c r="N94" s="18"/>
      <c r="O94" s="18"/>
      <c r="P94" s="18"/>
      <c r="Q94" s="18"/>
      <c r="R94" s="18"/>
      <c r="S94" s="18"/>
      <c r="T94" s="18"/>
      <c r="U94" s="18"/>
      <c r="V94" s="18"/>
      <c r="W94" s="18"/>
      <c r="X94" s="18"/>
    </row>
    <row r="95" spans="3:24" s="2" customFormat="1" x14ac:dyDescent="0.2">
      <c r="C95" s="18"/>
      <c r="D95" s="18"/>
      <c r="E95" s="18"/>
      <c r="F95" s="18"/>
      <c r="G95" s="18"/>
      <c r="H95" s="18"/>
      <c r="I95" s="18"/>
      <c r="J95" s="18"/>
      <c r="K95" s="18"/>
      <c r="L95" s="18"/>
      <c r="M95" s="18"/>
      <c r="N95" s="18"/>
      <c r="O95" s="18"/>
      <c r="P95" s="18"/>
      <c r="Q95" s="18"/>
      <c r="R95" s="18"/>
      <c r="S95" s="18"/>
      <c r="T95" s="18"/>
      <c r="U95" s="18"/>
      <c r="V95" s="18"/>
      <c r="W95" s="18"/>
      <c r="X95" s="18"/>
    </row>
    <row r="96" spans="3:24" s="2" customFormat="1" x14ac:dyDescent="0.2">
      <c r="C96" s="18"/>
      <c r="D96" s="18"/>
      <c r="E96" s="18"/>
      <c r="F96" s="18"/>
      <c r="G96" s="18"/>
      <c r="H96" s="18"/>
      <c r="I96" s="18"/>
      <c r="J96" s="18"/>
      <c r="K96" s="18"/>
      <c r="L96" s="18"/>
      <c r="M96" s="18"/>
      <c r="N96" s="18"/>
      <c r="O96" s="18"/>
      <c r="P96" s="18"/>
      <c r="Q96" s="18"/>
      <c r="R96" s="18"/>
      <c r="S96" s="18"/>
      <c r="T96" s="18"/>
      <c r="U96" s="18"/>
      <c r="V96" s="18"/>
      <c r="W96" s="18"/>
      <c r="X96" s="18"/>
    </row>
    <row r="97" spans="3:24" s="2" customFormat="1" x14ac:dyDescent="0.2">
      <c r="C97" s="18"/>
      <c r="D97" s="18"/>
      <c r="E97" s="18"/>
      <c r="F97" s="18"/>
      <c r="G97" s="18"/>
      <c r="H97" s="18"/>
      <c r="I97" s="18"/>
      <c r="J97" s="18"/>
      <c r="K97" s="18"/>
      <c r="L97" s="18"/>
      <c r="M97" s="18"/>
      <c r="N97" s="18"/>
      <c r="O97" s="18"/>
      <c r="P97" s="18"/>
      <c r="Q97" s="18"/>
      <c r="R97" s="18"/>
      <c r="S97" s="18"/>
      <c r="T97" s="18"/>
      <c r="U97" s="18"/>
      <c r="V97" s="18"/>
      <c r="W97" s="18"/>
      <c r="X97" s="18"/>
    </row>
    <row r="98" spans="3:24" s="2" customFormat="1" x14ac:dyDescent="0.2">
      <c r="C98" s="18"/>
      <c r="D98" s="18"/>
      <c r="E98" s="18"/>
      <c r="F98" s="18"/>
      <c r="G98" s="18"/>
      <c r="H98" s="18"/>
      <c r="I98" s="18"/>
      <c r="J98" s="18"/>
      <c r="K98" s="18"/>
      <c r="L98" s="18"/>
      <c r="M98" s="18"/>
      <c r="N98" s="18"/>
      <c r="O98" s="18"/>
      <c r="P98" s="18"/>
      <c r="Q98" s="18"/>
      <c r="R98" s="18"/>
      <c r="S98" s="18"/>
      <c r="T98" s="18"/>
      <c r="U98" s="18"/>
      <c r="V98" s="18"/>
      <c r="W98" s="18"/>
      <c r="X98" s="18"/>
    </row>
    <row r="99" spans="3:24" s="2" customFormat="1" x14ac:dyDescent="0.2">
      <c r="C99" s="18"/>
      <c r="D99" s="18"/>
      <c r="E99" s="18"/>
      <c r="F99" s="18"/>
      <c r="G99" s="18"/>
      <c r="H99" s="18"/>
      <c r="I99" s="18"/>
      <c r="J99" s="18"/>
      <c r="K99" s="18"/>
      <c r="L99" s="18"/>
      <c r="M99" s="18"/>
      <c r="N99" s="18"/>
      <c r="O99" s="18"/>
      <c r="P99" s="18"/>
      <c r="Q99" s="18"/>
      <c r="R99" s="18"/>
      <c r="S99" s="18"/>
      <c r="T99" s="18"/>
      <c r="U99" s="18"/>
      <c r="V99" s="18"/>
      <c r="W99" s="18"/>
      <c r="X99" s="18"/>
    </row>
    <row r="100" spans="3:24" s="2" customFormat="1" x14ac:dyDescent="0.2">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3:24" s="2" customFormat="1" x14ac:dyDescent="0.2">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3:24" s="2" customFormat="1" x14ac:dyDescent="0.2">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3:24" s="2" customFormat="1" x14ac:dyDescent="0.2">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3:24" s="2" customFormat="1" x14ac:dyDescent="0.2">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3:24" s="2" customFormat="1" x14ac:dyDescent="0.2">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3:24" s="2" customFormat="1" x14ac:dyDescent="0.2">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3:24" s="2" customFormat="1" x14ac:dyDescent="0.2">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3:24" s="2" customFormat="1" x14ac:dyDescent="0.2">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3:24" s="2" customFormat="1" x14ac:dyDescent="0.2">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3:24" s="2" customFormat="1" x14ac:dyDescent="0.2">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3:24" s="2" customFormat="1" x14ac:dyDescent="0.2">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3:24" s="2" customFormat="1" x14ac:dyDescent="0.2">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3:24" s="2" customFormat="1" x14ac:dyDescent="0.2">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3:24" s="2" customFormat="1" x14ac:dyDescent="0.2">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3:24" s="2" customFormat="1" x14ac:dyDescent="0.2">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3:24" s="2" customFormat="1" x14ac:dyDescent="0.2">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3:24" s="2" customFormat="1" x14ac:dyDescent="0.2">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3:24" s="2" customFormat="1" x14ac:dyDescent="0.2">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3:24" s="2" customFormat="1" x14ac:dyDescent="0.2">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3:24" s="2" customFormat="1" x14ac:dyDescent="0.2">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3:24" s="2" customFormat="1" x14ac:dyDescent="0.2">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3:24" s="2" customFormat="1" x14ac:dyDescent="0.2">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3:24" s="2" customFormat="1" x14ac:dyDescent="0.2">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3:24" s="2" customFormat="1" x14ac:dyDescent="0.2">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3:24" s="2" customFormat="1" x14ac:dyDescent="0.2">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3:24" s="2" customFormat="1" x14ac:dyDescent="0.2">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3:24" s="2" customFormat="1" x14ac:dyDescent="0.2">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3:24" s="2" customFormat="1" x14ac:dyDescent="0.2">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3:24" s="2" customFormat="1" x14ac:dyDescent="0.2">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3:24" s="2" customFormat="1" x14ac:dyDescent="0.2">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3:24" s="2" customFormat="1" x14ac:dyDescent="0.2">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3:24" s="2" customFormat="1" x14ac:dyDescent="0.2">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3:24" s="2" customFormat="1" x14ac:dyDescent="0.2">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3:24" s="2" customFormat="1" x14ac:dyDescent="0.2">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3:24" s="2" customFormat="1" x14ac:dyDescent="0.2">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3:24" s="2" customFormat="1" x14ac:dyDescent="0.2">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3:24" s="2" customFormat="1" x14ac:dyDescent="0.2">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3:24" s="2" customFormat="1" x14ac:dyDescent="0.2">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3:24" s="2" customFormat="1" x14ac:dyDescent="0.2">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3:24" s="2" customFormat="1" x14ac:dyDescent="0.2">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3:24" s="2" customFormat="1" x14ac:dyDescent="0.2">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3:24" s="2" customFormat="1" x14ac:dyDescent="0.2">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3:24" s="2" customFormat="1" x14ac:dyDescent="0.2">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3:24" s="2" customFormat="1" x14ac:dyDescent="0.2">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3:24" s="2" customFormat="1" x14ac:dyDescent="0.2">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3:24" s="2" customFormat="1" x14ac:dyDescent="0.2">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3:24" s="2" customFormat="1" x14ac:dyDescent="0.2">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3:24" s="2" customFormat="1" x14ac:dyDescent="0.2">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3:24" s="2" customFormat="1" x14ac:dyDescent="0.2">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3:24" s="2" customFormat="1" x14ac:dyDescent="0.2">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3:24" s="2" customFormat="1" x14ac:dyDescent="0.2">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3:24" s="2" customFormat="1" x14ac:dyDescent="0.2">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3:24" s="2" customFormat="1" x14ac:dyDescent="0.2">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3:24" s="2" customFormat="1" x14ac:dyDescent="0.2">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3:24" s="2" customFormat="1" x14ac:dyDescent="0.2">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3:24" s="2" customFormat="1" x14ac:dyDescent="0.2">
      <c r="C156" s="18"/>
      <c r="D156" s="18"/>
      <c r="E156" s="18"/>
      <c r="F156" s="18"/>
      <c r="G156" s="18"/>
      <c r="H156" s="18"/>
      <c r="I156" s="18"/>
      <c r="J156" s="18"/>
      <c r="K156" s="18"/>
      <c r="L156" s="18"/>
      <c r="M156" s="18"/>
      <c r="N156" s="18"/>
      <c r="O156" s="18"/>
      <c r="P156" s="18"/>
      <c r="Q156" s="18"/>
      <c r="R156" s="18"/>
      <c r="S156" s="18"/>
      <c r="T156" s="18"/>
      <c r="U156" s="18"/>
      <c r="V156" s="18"/>
      <c r="W156" s="18"/>
      <c r="X156" s="18"/>
    </row>
    <row r="157" spans="3:24" s="2" customFormat="1" x14ac:dyDescent="0.2">
      <c r="C157" s="18"/>
      <c r="D157" s="18"/>
      <c r="E157" s="18"/>
      <c r="F157" s="18"/>
      <c r="G157" s="18"/>
      <c r="H157" s="18"/>
      <c r="I157" s="18"/>
      <c r="J157" s="18"/>
      <c r="K157" s="18"/>
      <c r="L157" s="18"/>
      <c r="M157" s="18"/>
      <c r="N157" s="18"/>
      <c r="O157" s="18"/>
      <c r="P157" s="18"/>
      <c r="Q157" s="18"/>
      <c r="R157" s="18"/>
      <c r="S157" s="18"/>
      <c r="T157" s="18"/>
      <c r="U157" s="18"/>
      <c r="V157" s="18"/>
      <c r="W157" s="18"/>
      <c r="X157" s="18"/>
    </row>
    <row r="158" spans="3:24" s="2" customFormat="1" x14ac:dyDescent="0.2">
      <c r="C158" s="18"/>
      <c r="D158" s="18"/>
      <c r="E158" s="18"/>
      <c r="F158" s="18"/>
      <c r="G158" s="18"/>
      <c r="H158" s="18"/>
      <c r="I158" s="18"/>
      <c r="J158" s="18"/>
      <c r="K158" s="18"/>
      <c r="L158" s="18"/>
      <c r="M158" s="18"/>
      <c r="N158" s="18"/>
      <c r="O158" s="18"/>
      <c r="P158" s="18"/>
      <c r="Q158" s="18"/>
      <c r="R158" s="18"/>
      <c r="S158" s="18"/>
      <c r="T158" s="18"/>
      <c r="U158" s="18"/>
      <c r="V158" s="18"/>
      <c r="W158" s="18"/>
      <c r="X158" s="18"/>
    </row>
    <row r="159" spans="3:24" s="2" customFormat="1" x14ac:dyDescent="0.2">
      <c r="C159" s="18"/>
      <c r="D159" s="18"/>
      <c r="E159" s="18"/>
      <c r="F159" s="18"/>
      <c r="G159" s="18"/>
      <c r="H159" s="18"/>
      <c r="I159" s="18"/>
      <c r="J159" s="18"/>
      <c r="K159" s="18"/>
      <c r="L159" s="18"/>
      <c r="M159" s="18"/>
      <c r="N159" s="18"/>
      <c r="O159" s="18"/>
      <c r="P159" s="18"/>
      <c r="Q159" s="18"/>
      <c r="R159" s="18"/>
      <c r="S159" s="18"/>
      <c r="T159" s="18"/>
      <c r="U159" s="18"/>
      <c r="V159" s="18"/>
      <c r="W159" s="18"/>
      <c r="X159" s="18"/>
    </row>
    <row r="160" spans="3:24" s="2" customFormat="1" x14ac:dyDescent="0.2">
      <c r="C160" s="18"/>
      <c r="D160" s="18"/>
      <c r="E160" s="18"/>
      <c r="F160" s="18"/>
      <c r="G160" s="18"/>
      <c r="H160" s="18"/>
      <c r="I160" s="18"/>
      <c r="J160" s="18"/>
      <c r="K160" s="18"/>
      <c r="L160" s="18"/>
      <c r="M160" s="18"/>
      <c r="N160" s="18"/>
      <c r="O160" s="18"/>
      <c r="P160" s="18"/>
      <c r="Q160" s="18"/>
      <c r="R160" s="18"/>
      <c r="S160" s="18"/>
      <c r="T160" s="18"/>
      <c r="U160" s="18"/>
      <c r="V160" s="18"/>
      <c r="W160" s="18"/>
      <c r="X160" s="18"/>
    </row>
    <row r="161" spans="3:24" s="2" customFormat="1" x14ac:dyDescent="0.2">
      <c r="C161" s="18"/>
      <c r="D161" s="18"/>
      <c r="E161" s="18"/>
      <c r="F161" s="18"/>
      <c r="G161" s="18"/>
      <c r="H161" s="18"/>
      <c r="I161" s="18"/>
      <c r="J161" s="18"/>
      <c r="K161" s="18"/>
      <c r="L161" s="18"/>
      <c r="M161" s="18"/>
      <c r="N161" s="18"/>
      <c r="O161" s="18"/>
      <c r="P161" s="18"/>
      <c r="Q161" s="18"/>
      <c r="R161" s="18"/>
      <c r="S161" s="18"/>
      <c r="T161" s="18"/>
      <c r="U161" s="18"/>
      <c r="V161" s="18"/>
      <c r="W161" s="18"/>
      <c r="X161" s="18"/>
    </row>
    <row r="162" spans="3:24" s="2" customFormat="1" x14ac:dyDescent="0.2">
      <c r="C162" s="18"/>
      <c r="D162" s="18"/>
      <c r="E162" s="18"/>
      <c r="F162" s="18"/>
      <c r="G162" s="18"/>
      <c r="H162" s="18"/>
      <c r="I162" s="18"/>
      <c r="J162" s="18"/>
      <c r="K162" s="18"/>
      <c r="L162" s="18"/>
      <c r="M162" s="18"/>
      <c r="N162" s="18"/>
      <c r="O162" s="18"/>
      <c r="P162" s="18"/>
      <c r="Q162" s="18"/>
      <c r="R162" s="18"/>
      <c r="S162" s="18"/>
      <c r="T162" s="18"/>
      <c r="U162" s="18"/>
      <c r="V162" s="18"/>
      <c r="W162" s="18"/>
      <c r="X162" s="18"/>
    </row>
    <row r="163" spans="3:24" s="2" customFormat="1" x14ac:dyDescent="0.2">
      <c r="C163" s="18"/>
      <c r="D163" s="18"/>
      <c r="E163" s="18"/>
      <c r="F163" s="18"/>
      <c r="G163" s="18"/>
      <c r="H163" s="18"/>
      <c r="I163" s="18"/>
      <c r="J163" s="18"/>
      <c r="K163" s="18"/>
      <c r="L163" s="18"/>
      <c r="M163" s="18"/>
      <c r="N163" s="18"/>
      <c r="O163" s="18"/>
      <c r="P163" s="18"/>
      <c r="Q163" s="18"/>
      <c r="R163" s="18"/>
      <c r="S163" s="18"/>
      <c r="T163" s="18"/>
      <c r="U163" s="18"/>
      <c r="V163" s="18"/>
      <c r="W163" s="18"/>
      <c r="X163" s="18"/>
    </row>
    <row r="164" spans="3:24" s="2" customFormat="1" x14ac:dyDescent="0.2">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3:24" s="2" customFormat="1" x14ac:dyDescent="0.2">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3:24" s="2" customFormat="1" x14ac:dyDescent="0.2">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3:24" s="2" customFormat="1" x14ac:dyDescent="0.2">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3:24" s="2" customFormat="1" x14ac:dyDescent="0.2">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3:24" s="2" customFormat="1" x14ac:dyDescent="0.2">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3:24" s="2" customFormat="1" x14ac:dyDescent="0.2">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3:24" s="2" customFormat="1" x14ac:dyDescent="0.2">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3:24" s="2" customFormat="1" x14ac:dyDescent="0.2">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3:24" s="2" customFormat="1" x14ac:dyDescent="0.2">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3:24" s="2" customFormat="1" x14ac:dyDescent="0.2">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3:24" s="2" customFormat="1" x14ac:dyDescent="0.2">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3:24" s="2" customFormat="1" x14ac:dyDescent="0.2">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3:24" s="2" customFormat="1" x14ac:dyDescent="0.2">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3:24" s="2" customFormat="1" x14ac:dyDescent="0.2">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3:24" s="2" customFormat="1" x14ac:dyDescent="0.2">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3:24" s="2" customFormat="1" x14ac:dyDescent="0.2">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3:24" s="2" customFormat="1" x14ac:dyDescent="0.2">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3:24" s="2" customFormat="1" x14ac:dyDescent="0.2">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3:24" s="2" customFormat="1" x14ac:dyDescent="0.2">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3:24" s="2" customFormat="1" x14ac:dyDescent="0.2">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3:24" s="2" customFormat="1" x14ac:dyDescent="0.2">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3:24" s="2" customFormat="1" x14ac:dyDescent="0.2">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3:24" s="2" customFormat="1" x14ac:dyDescent="0.2">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3:24" s="2" customFormat="1" x14ac:dyDescent="0.2">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3:24" s="2" customFormat="1" x14ac:dyDescent="0.2">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3:24" s="2" customFormat="1" x14ac:dyDescent="0.2">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3:24" s="2" customFormat="1" x14ac:dyDescent="0.2">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3:24" s="2" customFormat="1" x14ac:dyDescent="0.2">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3:24" s="2" customFormat="1" x14ac:dyDescent="0.2">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3:24" s="2" customFormat="1" x14ac:dyDescent="0.2">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3:24" s="2" customFormat="1" x14ac:dyDescent="0.2">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3:24" s="2" customFormat="1" x14ac:dyDescent="0.2">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3:24" s="2" customFormat="1" x14ac:dyDescent="0.2">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3:24" s="2" customFormat="1" x14ac:dyDescent="0.2">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3:24" s="2" customFormat="1" x14ac:dyDescent="0.2">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3:24" s="2" customFormat="1" x14ac:dyDescent="0.2">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3:24" s="2" customFormat="1" x14ac:dyDescent="0.2">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3:24" s="2" customFormat="1" x14ac:dyDescent="0.2">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3:24" s="2" customFormat="1" x14ac:dyDescent="0.2">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3:24" s="2" customFormat="1" x14ac:dyDescent="0.2">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3:24" s="2" customFormat="1" x14ac:dyDescent="0.2">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3:24" s="2" customFormat="1" x14ac:dyDescent="0.2">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3:24" s="2" customFormat="1" x14ac:dyDescent="0.2">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3:24" s="2" customFormat="1" x14ac:dyDescent="0.2">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3:24" s="2" customFormat="1" x14ac:dyDescent="0.2">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3:24" s="2" customFormat="1" x14ac:dyDescent="0.2">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3:24" s="2" customFormat="1" x14ac:dyDescent="0.2">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3:24" s="2" customFormat="1" x14ac:dyDescent="0.2">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3:24" s="2" customFormat="1" x14ac:dyDescent="0.2">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3:24" s="2" customFormat="1" x14ac:dyDescent="0.2">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3:24" s="2" customFormat="1" x14ac:dyDescent="0.2">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3:24" s="2" customFormat="1" x14ac:dyDescent="0.2">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3:24" s="2" customFormat="1" x14ac:dyDescent="0.2">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3:24" s="2" customFormat="1" x14ac:dyDescent="0.2">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3:24" s="2" customFormat="1" x14ac:dyDescent="0.2">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3:24" s="2" customFormat="1" x14ac:dyDescent="0.2">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3:24" s="2" customFormat="1" x14ac:dyDescent="0.2">
      <c r="C221" s="18"/>
      <c r="D221" s="18"/>
      <c r="E221" s="18"/>
      <c r="F221" s="18"/>
      <c r="G221" s="18"/>
      <c r="H221" s="18"/>
      <c r="I221" s="18"/>
      <c r="J221" s="18"/>
      <c r="K221" s="18"/>
      <c r="L221" s="18"/>
      <c r="M221" s="18"/>
      <c r="N221" s="18"/>
      <c r="O221" s="18"/>
      <c r="P221" s="18"/>
      <c r="Q221" s="18"/>
      <c r="R221" s="18"/>
      <c r="S221" s="18"/>
      <c r="T221" s="18"/>
      <c r="U221" s="18"/>
      <c r="V221" s="18"/>
      <c r="W221" s="18"/>
      <c r="X221" s="18"/>
    </row>
    <row r="222" spans="3:24" s="2" customFormat="1" x14ac:dyDescent="0.2">
      <c r="C222" s="18"/>
      <c r="D222" s="18"/>
      <c r="E222" s="18"/>
      <c r="F222" s="18"/>
      <c r="G222" s="18"/>
      <c r="H222" s="18"/>
      <c r="I222" s="18"/>
      <c r="J222" s="18"/>
      <c r="K222" s="18"/>
      <c r="L222" s="18"/>
      <c r="M222" s="18"/>
      <c r="N222" s="18"/>
      <c r="O222" s="18"/>
      <c r="P222" s="18"/>
      <c r="Q222" s="18"/>
      <c r="R222" s="18"/>
      <c r="S222" s="18"/>
      <c r="T222" s="18"/>
      <c r="U222" s="18"/>
      <c r="V222" s="18"/>
      <c r="W222" s="18"/>
      <c r="X222" s="18"/>
    </row>
    <row r="223" spans="3:24" s="2" customFormat="1" x14ac:dyDescent="0.2">
      <c r="C223" s="18"/>
      <c r="D223" s="18"/>
      <c r="E223" s="18"/>
      <c r="F223" s="18"/>
      <c r="G223" s="18"/>
      <c r="H223" s="18"/>
      <c r="I223" s="18"/>
      <c r="J223" s="18"/>
      <c r="K223" s="18"/>
      <c r="L223" s="18"/>
      <c r="M223" s="18"/>
      <c r="N223" s="18"/>
      <c r="O223" s="18"/>
      <c r="P223" s="18"/>
      <c r="Q223" s="18"/>
      <c r="R223" s="18"/>
      <c r="S223" s="18"/>
      <c r="T223" s="18"/>
      <c r="U223" s="18"/>
      <c r="V223" s="18"/>
      <c r="W223" s="18"/>
      <c r="X223" s="18"/>
    </row>
    <row r="224" spans="3:24" s="2" customFormat="1" x14ac:dyDescent="0.2">
      <c r="C224" s="18"/>
      <c r="D224" s="18"/>
      <c r="E224" s="18"/>
      <c r="F224" s="18"/>
      <c r="G224" s="18"/>
      <c r="H224" s="18"/>
      <c r="I224" s="18"/>
      <c r="J224" s="18"/>
      <c r="K224" s="18"/>
      <c r="L224" s="18"/>
      <c r="M224" s="18"/>
      <c r="N224" s="18"/>
      <c r="O224" s="18"/>
      <c r="P224" s="18"/>
      <c r="Q224" s="18"/>
      <c r="R224" s="18"/>
      <c r="S224" s="18"/>
      <c r="T224" s="18"/>
      <c r="U224" s="18"/>
      <c r="V224" s="18"/>
      <c r="W224" s="18"/>
      <c r="X224" s="18"/>
    </row>
    <row r="225" spans="3:24" s="2" customFormat="1" x14ac:dyDescent="0.2">
      <c r="C225" s="18"/>
      <c r="D225" s="18"/>
      <c r="E225" s="18"/>
      <c r="F225" s="18"/>
      <c r="G225" s="18"/>
      <c r="H225" s="18"/>
      <c r="I225" s="18"/>
      <c r="J225" s="18"/>
      <c r="K225" s="18"/>
      <c r="L225" s="18"/>
      <c r="M225" s="18"/>
      <c r="N225" s="18"/>
      <c r="O225" s="18"/>
      <c r="P225" s="18"/>
      <c r="Q225" s="18"/>
      <c r="R225" s="18"/>
      <c r="S225" s="18"/>
      <c r="T225" s="18"/>
      <c r="U225" s="18"/>
      <c r="V225" s="18"/>
      <c r="W225" s="18"/>
      <c r="X225" s="18"/>
    </row>
    <row r="226" spans="3:24" s="2" customFormat="1" x14ac:dyDescent="0.2">
      <c r="C226" s="18"/>
      <c r="D226" s="18"/>
      <c r="E226" s="18"/>
      <c r="F226" s="18"/>
      <c r="G226" s="18"/>
      <c r="H226" s="18"/>
      <c r="I226" s="18"/>
      <c r="J226" s="18"/>
      <c r="K226" s="18"/>
      <c r="L226" s="18"/>
      <c r="M226" s="18"/>
      <c r="N226" s="18"/>
      <c r="O226" s="18"/>
      <c r="P226" s="18"/>
      <c r="Q226" s="18"/>
      <c r="R226" s="18"/>
      <c r="S226" s="18"/>
      <c r="T226" s="18"/>
      <c r="U226" s="18"/>
      <c r="V226" s="18"/>
      <c r="W226" s="18"/>
      <c r="X226" s="18"/>
    </row>
    <row r="227" spans="3:24" s="2" customFormat="1" x14ac:dyDescent="0.2">
      <c r="C227" s="18"/>
      <c r="D227" s="18"/>
      <c r="E227" s="18"/>
      <c r="F227" s="18"/>
      <c r="G227" s="18"/>
      <c r="H227" s="18"/>
      <c r="I227" s="18"/>
      <c r="J227" s="18"/>
      <c r="K227" s="18"/>
      <c r="L227" s="18"/>
      <c r="M227" s="18"/>
      <c r="N227" s="18"/>
      <c r="O227" s="18"/>
      <c r="P227" s="18"/>
      <c r="Q227" s="18"/>
      <c r="R227" s="18"/>
      <c r="S227" s="18"/>
      <c r="T227" s="18"/>
      <c r="U227" s="18"/>
      <c r="V227" s="18"/>
      <c r="W227" s="18"/>
      <c r="X227" s="18"/>
    </row>
    <row r="228" spans="3:24" s="2" customFormat="1" x14ac:dyDescent="0.2">
      <c r="C228" s="18"/>
      <c r="D228" s="18"/>
      <c r="E228" s="18"/>
      <c r="F228" s="18"/>
      <c r="G228" s="18"/>
      <c r="H228" s="18"/>
      <c r="I228" s="18"/>
      <c r="J228" s="18"/>
      <c r="K228" s="18"/>
      <c r="L228" s="18"/>
      <c r="M228" s="18"/>
      <c r="N228" s="18"/>
      <c r="O228" s="18"/>
      <c r="P228" s="18"/>
      <c r="Q228" s="18"/>
      <c r="R228" s="18"/>
      <c r="S228" s="18"/>
      <c r="T228" s="18"/>
      <c r="U228" s="18"/>
      <c r="V228" s="18"/>
      <c r="W228" s="18"/>
      <c r="X228" s="18"/>
    </row>
    <row r="229" spans="3:24" s="2" customFormat="1" x14ac:dyDescent="0.2">
      <c r="C229" s="18"/>
      <c r="D229" s="18"/>
      <c r="E229" s="18"/>
      <c r="F229" s="18"/>
      <c r="G229" s="18"/>
      <c r="H229" s="18"/>
      <c r="I229" s="18"/>
      <c r="J229" s="18"/>
      <c r="K229" s="18"/>
      <c r="L229" s="18"/>
      <c r="M229" s="18"/>
      <c r="N229" s="18"/>
      <c r="O229" s="18"/>
      <c r="P229" s="18"/>
      <c r="Q229" s="18"/>
      <c r="R229" s="18"/>
      <c r="S229" s="18"/>
      <c r="T229" s="18"/>
      <c r="U229" s="18"/>
      <c r="V229" s="18"/>
      <c r="W229" s="18"/>
      <c r="X229" s="18"/>
    </row>
    <row r="230" spans="3:24" s="2" customFormat="1" x14ac:dyDescent="0.2">
      <c r="C230" s="18"/>
      <c r="D230" s="18"/>
      <c r="E230" s="18"/>
      <c r="F230" s="18"/>
      <c r="G230" s="18"/>
      <c r="H230" s="18"/>
      <c r="I230" s="18"/>
      <c r="J230" s="18"/>
      <c r="K230" s="18"/>
      <c r="L230" s="18"/>
      <c r="M230" s="18"/>
      <c r="N230" s="18"/>
      <c r="O230" s="18"/>
      <c r="P230" s="18"/>
      <c r="Q230" s="18"/>
      <c r="R230" s="18"/>
      <c r="S230" s="18"/>
      <c r="T230" s="18"/>
      <c r="U230" s="18"/>
      <c r="V230" s="18"/>
      <c r="W230" s="18"/>
      <c r="X230" s="18"/>
    </row>
    <row r="231" spans="3:24" s="2" customFormat="1" x14ac:dyDescent="0.2">
      <c r="C231" s="18"/>
      <c r="D231" s="18"/>
      <c r="E231" s="18"/>
      <c r="F231" s="18"/>
      <c r="G231" s="18"/>
      <c r="H231" s="18"/>
      <c r="I231" s="18"/>
      <c r="J231" s="18"/>
      <c r="K231" s="18"/>
      <c r="L231" s="18"/>
      <c r="M231" s="18"/>
      <c r="N231" s="18"/>
      <c r="O231" s="18"/>
      <c r="P231" s="18"/>
      <c r="Q231" s="18"/>
      <c r="R231" s="18"/>
      <c r="S231" s="18"/>
      <c r="T231" s="18"/>
      <c r="U231" s="18"/>
      <c r="V231" s="18"/>
      <c r="W231" s="18"/>
      <c r="X231" s="18"/>
    </row>
    <row r="232" spans="3:24" s="2" customFormat="1" x14ac:dyDescent="0.2">
      <c r="C232" s="18"/>
      <c r="D232" s="18"/>
      <c r="E232" s="18"/>
      <c r="F232" s="18"/>
      <c r="G232" s="18"/>
      <c r="H232" s="18"/>
      <c r="I232" s="18"/>
      <c r="J232" s="18"/>
      <c r="K232" s="18"/>
      <c r="L232" s="18"/>
      <c r="M232" s="18"/>
      <c r="N232" s="18"/>
      <c r="O232" s="18"/>
      <c r="P232" s="18"/>
      <c r="Q232" s="18"/>
      <c r="R232" s="18"/>
      <c r="S232" s="18"/>
      <c r="T232" s="18"/>
      <c r="U232" s="18"/>
      <c r="V232" s="18"/>
      <c r="W232" s="18"/>
      <c r="X232" s="18"/>
    </row>
    <row r="233" spans="3:24" s="2" customFormat="1" x14ac:dyDescent="0.2">
      <c r="C233" s="18"/>
      <c r="D233" s="18"/>
      <c r="E233" s="18"/>
      <c r="F233" s="18"/>
      <c r="G233" s="18"/>
      <c r="H233" s="18"/>
      <c r="I233" s="18"/>
      <c r="J233" s="18"/>
      <c r="K233" s="18"/>
      <c r="L233" s="18"/>
      <c r="M233" s="18"/>
      <c r="N233" s="18"/>
      <c r="O233" s="18"/>
      <c r="P233" s="18"/>
      <c r="Q233" s="18"/>
      <c r="R233" s="18"/>
      <c r="S233" s="18"/>
      <c r="T233" s="18"/>
      <c r="U233" s="18"/>
      <c r="V233" s="18"/>
      <c r="W233" s="18"/>
      <c r="X233" s="18"/>
    </row>
    <row r="234" spans="3:24" s="2" customFormat="1" x14ac:dyDescent="0.2">
      <c r="C234" s="18"/>
      <c r="D234" s="18"/>
      <c r="E234" s="18"/>
      <c r="F234" s="18"/>
      <c r="G234" s="18"/>
      <c r="H234" s="18"/>
      <c r="I234" s="18"/>
      <c r="J234" s="18"/>
      <c r="K234" s="18"/>
      <c r="L234" s="18"/>
      <c r="M234" s="18"/>
      <c r="N234" s="18"/>
      <c r="O234" s="18"/>
      <c r="P234" s="18"/>
      <c r="Q234" s="18"/>
      <c r="R234" s="18"/>
      <c r="S234" s="18"/>
      <c r="T234" s="18"/>
      <c r="U234" s="18"/>
      <c r="V234" s="18"/>
      <c r="W234" s="18"/>
      <c r="X234" s="18"/>
    </row>
    <row r="235" spans="3:24" s="2" customFormat="1" x14ac:dyDescent="0.2">
      <c r="C235" s="18"/>
      <c r="D235" s="18"/>
      <c r="E235" s="18"/>
      <c r="F235" s="18"/>
      <c r="G235" s="18"/>
      <c r="H235" s="18"/>
      <c r="I235" s="18"/>
      <c r="J235" s="18"/>
      <c r="K235" s="18"/>
      <c r="L235" s="18"/>
      <c r="M235" s="18"/>
      <c r="N235" s="18"/>
      <c r="O235" s="18"/>
      <c r="P235" s="18"/>
      <c r="Q235" s="18"/>
      <c r="R235" s="18"/>
      <c r="S235" s="18"/>
      <c r="T235" s="18"/>
      <c r="U235" s="18"/>
      <c r="V235" s="18"/>
      <c r="W235" s="18"/>
      <c r="X235" s="18"/>
    </row>
    <row r="236" spans="3:24" s="2" customFormat="1" x14ac:dyDescent="0.2">
      <c r="C236" s="18"/>
      <c r="D236" s="18"/>
      <c r="E236" s="18"/>
      <c r="F236" s="18"/>
      <c r="G236" s="18"/>
      <c r="H236" s="18"/>
      <c r="I236" s="18"/>
      <c r="J236" s="18"/>
      <c r="K236" s="18"/>
      <c r="L236" s="18"/>
      <c r="M236" s="18"/>
      <c r="N236" s="18"/>
      <c r="O236" s="18"/>
      <c r="P236" s="18"/>
      <c r="Q236" s="18"/>
      <c r="R236" s="18"/>
      <c r="S236" s="18"/>
      <c r="T236" s="18"/>
      <c r="U236" s="18"/>
      <c r="V236" s="18"/>
      <c r="W236" s="18"/>
      <c r="X236" s="18"/>
    </row>
    <row r="237" spans="3:24" s="2" customFormat="1" x14ac:dyDescent="0.2">
      <c r="C237" s="18"/>
      <c r="D237" s="18"/>
      <c r="E237" s="18"/>
      <c r="F237" s="18"/>
      <c r="G237" s="18"/>
      <c r="H237" s="18"/>
      <c r="I237" s="18"/>
      <c r="J237" s="18"/>
      <c r="K237" s="18"/>
      <c r="L237" s="18"/>
      <c r="M237" s="18"/>
      <c r="N237" s="18"/>
      <c r="O237" s="18"/>
      <c r="P237" s="18"/>
      <c r="Q237" s="18"/>
      <c r="R237" s="18"/>
      <c r="S237" s="18"/>
      <c r="T237" s="18"/>
      <c r="U237" s="18"/>
      <c r="V237" s="18"/>
      <c r="W237" s="18"/>
      <c r="X237" s="18"/>
    </row>
  </sheetData>
  <sheetProtection algorithmName="SHA-512" hashValue="S0YkeEoQ2QhqX+qNqXp/zA2mkFvyksZjVPOFaFjCyDQZbkHoUXVtQLuZdLaMd79Hy4rraZnn00dzXwkA4v4E1Q==" saltValue="KcQSLJ/knA7Pjtwt7TPpxQ==" spinCount="100000" sheet="1" objects="1" scenarios="1" selectLockedCells="1" selectUnlockedCells="1"/>
  <mergeCells count="42">
    <mergeCell ref="Q31:R31"/>
    <mergeCell ref="Q33:R33"/>
    <mergeCell ref="T23:V23"/>
    <mergeCell ref="T25:V25"/>
    <mergeCell ref="T27:V27"/>
    <mergeCell ref="T29:V29"/>
    <mergeCell ref="T31:V31"/>
    <mergeCell ref="Q9:V10"/>
    <mergeCell ref="F28:G28"/>
    <mergeCell ref="F29:G29"/>
    <mergeCell ref="Q23:R23"/>
    <mergeCell ref="Q25:R25"/>
    <mergeCell ref="Q27:R27"/>
    <mergeCell ref="Q29:R29"/>
    <mergeCell ref="E22:G22"/>
    <mergeCell ref="T12:V12"/>
    <mergeCell ref="T16:V16"/>
    <mergeCell ref="T14:V14"/>
    <mergeCell ref="K20:M21"/>
    <mergeCell ref="Q20:V21"/>
    <mergeCell ref="E20:G21"/>
    <mergeCell ref="E9:M10"/>
    <mergeCell ref="I11:J11"/>
    <mergeCell ref="K41:V43"/>
    <mergeCell ref="E38:G38"/>
    <mergeCell ref="F32:G32"/>
    <mergeCell ref="F33:G33"/>
    <mergeCell ref="F34:G34"/>
    <mergeCell ref="T33:V33"/>
    <mergeCell ref="T35:V35"/>
    <mergeCell ref="T37:V37"/>
    <mergeCell ref="C2:X4"/>
    <mergeCell ref="D6:E6"/>
    <mergeCell ref="J6:K6"/>
    <mergeCell ref="P6:T6"/>
    <mergeCell ref="V6:W6"/>
    <mergeCell ref="M6:N6"/>
    <mergeCell ref="E11:G11"/>
    <mergeCell ref="K11:M11"/>
    <mergeCell ref="J12:K12"/>
    <mergeCell ref="J14:K14"/>
    <mergeCell ref="J16:K16"/>
  </mergeCells>
  <conditionalFormatting sqref="M6:N6">
    <cfRule type="containsText" dxfId="52" priority="10" operator="containsText" text="ROBUST">
      <formula>NOT(ISERROR(SEARCH("ROBUST",M6)))</formula>
    </cfRule>
    <cfRule type="containsText" dxfId="51" priority="11" operator="containsText" text="MODERATE">
      <formula>NOT(ISERROR(SEARCH("MODERATE",M6)))</formula>
    </cfRule>
    <cfRule type="containsText" dxfId="50" priority="12" operator="containsText" text="LOW">
      <formula>NOT(ISERROR(SEARCH("LOW",M6)))</formula>
    </cfRule>
  </conditionalFormatting>
  <conditionalFormatting sqref="T12:V12">
    <cfRule type="containsText" dxfId="49" priority="7" operator="containsText" text="ROBUST">
      <formula>NOT(ISERROR(SEARCH("ROBUST",T12)))</formula>
    </cfRule>
    <cfRule type="containsText" dxfId="48" priority="8" operator="containsText" text="MODERATE">
      <formula>NOT(ISERROR(SEARCH("MODERATE",T12)))</formula>
    </cfRule>
    <cfRule type="containsText" dxfId="47" priority="9" operator="containsText" text="LOW">
      <formula>NOT(ISERROR(SEARCH("LOW",T12)))</formula>
    </cfRule>
  </conditionalFormatting>
  <conditionalFormatting sqref="T14:V14">
    <cfRule type="containsText" dxfId="46" priority="4" operator="containsText" text="ROBUST">
      <formula>NOT(ISERROR(SEARCH("ROBUST",T14)))</formula>
    </cfRule>
    <cfRule type="containsText" dxfId="45" priority="5" operator="containsText" text="MODERATE">
      <formula>NOT(ISERROR(SEARCH("MODERATE",T14)))</formula>
    </cfRule>
    <cfRule type="containsText" dxfId="44" priority="6" operator="containsText" text="LOW">
      <formula>NOT(ISERROR(SEARCH("LOW",T14)))</formula>
    </cfRule>
  </conditionalFormatting>
  <conditionalFormatting sqref="T16:V16">
    <cfRule type="containsText" dxfId="43" priority="1" operator="containsText" text="ROBUST">
      <formula>NOT(ISERROR(SEARCH("ROBUST",T16)))</formula>
    </cfRule>
    <cfRule type="containsText" dxfId="42" priority="2" operator="containsText" text="MODERATE">
      <formula>NOT(ISERROR(SEARCH("MODERATE",T16)))</formula>
    </cfRule>
    <cfRule type="containsText" dxfId="41" priority="3" operator="containsText" text="LOW">
      <formula>NOT(ISERROR(SEARCH("LOW",T16)))</formula>
    </cfRule>
  </conditionalFormatting>
  <conditionalFormatting sqref="AA4:AA6">
    <cfRule type="containsText" dxfId="40" priority="13" operator="containsText" text="Cancelled">
      <formula>NOT(ISERROR(SEARCH("Cancelled",AA4)))</formula>
    </cfRule>
    <cfRule type="containsText" dxfId="39" priority="14" stopIfTrue="1" operator="containsText" text="Completed">
      <formula>NOT(ISERROR(SEARCH("Completed",AA4)))</formula>
    </cfRule>
    <cfRule type="containsText" dxfId="38" priority="15" operator="containsText" text="Delayed">
      <formula>NOT(ISERROR(SEARCH("Delayed",AA4)))</formula>
    </cfRule>
    <cfRule type="containsText" dxfId="37" priority="16" stopIfTrue="1" operator="containsText" text="Scheduled">
      <formula>NOT(ISERROR(SEARCH("Scheduled",AA4)))</formula>
    </cfRule>
    <cfRule type="containsText" dxfId="36" priority="17" stopIfTrue="1" operator="containsText" text="In Progress">
      <formula>NOT(ISERROR(SEARCH("In Progress",AA4)))</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4D3D6-4FEA-7F4A-903C-D2BFA43096D7}">
  <sheetPr>
    <tabColor rgb="FF9FD22F"/>
  </sheetPr>
  <dimension ref="B1:H18"/>
  <sheetViews>
    <sheetView zoomScale="80" zoomScaleNormal="80" workbookViewId="0">
      <pane ySplit="6" topLeftCell="A7" activePane="bottomLeft" state="frozen"/>
      <selection pane="bottomLeft" activeCell="E19" sqref="E19"/>
    </sheetView>
  </sheetViews>
  <sheetFormatPr baseColWidth="10" defaultColWidth="10.83203125" defaultRowHeight="16" x14ac:dyDescent="0.2"/>
  <cols>
    <col min="1" max="1" width="10.83203125" style="2"/>
    <col min="2" max="2" width="41.6640625" style="2" customWidth="1"/>
    <col min="3" max="3" width="36" style="2" customWidth="1"/>
    <col min="4" max="4" width="55.33203125" style="2" customWidth="1"/>
    <col min="5" max="5" width="68.83203125" style="2" customWidth="1"/>
    <col min="6" max="6" width="34.33203125" style="2" customWidth="1"/>
    <col min="7" max="7" width="56.83203125" style="2" customWidth="1"/>
    <col min="8" max="8" width="64.6640625" style="2" customWidth="1"/>
    <col min="9" max="16384" width="10.83203125" style="2"/>
  </cols>
  <sheetData>
    <row r="1" spans="2:8" ht="24" customHeight="1" thickBot="1" x14ac:dyDescent="0.25"/>
    <row r="2" spans="2:8" x14ac:dyDescent="0.2">
      <c r="B2" s="263" t="s">
        <v>34</v>
      </c>
      <c r="C2" s="264"/>
      <c r="D2" s="264"/>
      <c r="E2" s="264"/>
      <c r="F2" s="264"/>
      <c r="G2" s="264"/>
      <c r="H2" s="265"/>
    </row>
    <row r="3" spans="2:8" x14ac:dyDescent="0.2">
      <c r="B3" s="266"/>
      <c r="C3" s="267"/>
      <c r="D3" s="267"/>
      <c r="E3" s="267"/>
      <c r="F3" s="267"/>
      <c r="G3" s="267"/>
      <c r="H3" s="268"/>
    </row>
    <row r="4" spans="2:8" ht="17" thickBot="1" x14ac:dyDescent="0.25">
      <c r="B4" s="269"/>
      <c r="C4" s="270"/>
      <c r="D4" s="270"/>
      <c r="E4" s="270"/>
      <c r="F4" s="270"/>
      <c r="G4" s="270"/>
      <c r="H4" s="271"/>
    </row>
    <row r="5" spans="2:8" ht="65" customHeight="1" thickBot="1" x14ac:dyDescent="0.25">
      <c r="B5" s="276" t="s">
        <v>191</v>
      </c>
      <c r="C5" s="277"/>
      <c r="D5" s="277"/>
      <c r="E5" s="277"/>
      <c r="F5" s="277"/>
      <c r="G5" s="277"/>
      <c r="H5" s="278"/>
    </row>
    <row r="6" spans="2:8" s="9" customFormat="1" ht="40" customHeight="1" thickBot="1" x14ac:dyDescent="0.2">
      <c r="B6" s="13" t="s">
        <v>33</v>
      </c>
      <c r="C6" s="12" t="s">
        <v>32</v>
      </c>
      <c r="D6" s="12" t="s">
        <v>37</v>
      </c>
      <c r="E6" s="11" t="s">
        <v>36</v>
      </c>
      <c r="F6" s="11" t="s">
        <v>1</v>
      </c>
      <c r="G6" s="11" t="s">
        <v>63</v>
      </c>
      <c r="H6" s="10" t="s">
        <v>31</v>
      </c>
    </row>
    <row r="7" spans="2:8" ht="215" customHeight="1" x14ac:dyDescent="0.2">
      <c r="B7" s="272" t="s">
        <v>35</v>
      </c>
      <c r="C7" s="192" t="s">
        <v>38</v>
      </c>
      <c r="D7" s="193" t="s">
        <v>96</v>
      </c>
      <c r="E7" s="14"/>
      <c r="F7" s="166" t="str">
        <f>_xlfn.XLOOKUP(E7, 'Framework (For Reference)'!F3:F5, 'Framework (For Reference)'!D3:D5, "")</f>
        <v/>
      </c>
      <c r="G7" s="15" t="str">
        <f>_xlfn.XLOOKUP(E7, 'Framework (For Reference)'!F3:F5, 'Framework (For Reference)'!E3:E5, "")</f>
        <v/>
      </c>
      <c r="H7" s="109"/>
    </row>
    <row r="8" spans="2:8" ht="194" customHeight="1" x14ac:dyDescent="0.2">
      <c r="B8" s="273"/>
      <c r="C8" s="194" t="s">
        <v>39</v>
      </c>
      <c r="D8" s="195" t="s">
        <v>95</v>
      </c>
      <c r="E8" s="8"/>
      <c r="F8" s="164" t="str">
        <f>_xlfn.XLOOKUP(E8, 'Framework (For Reference)'!F6:F8, 'Framework (For Reference)'!D6:D8, "")</f>
        <v/>
      </c>
      <c r="G8" s="7" t="str">
        <f>_xlfn.XLOOKUP(E8, 'Framework (For Reference)'!F6:F8, 'Framework (For Reference)'!E6:E8, "")</f>
        <v/>
      </c>
      <c r="H8" s="6"/>
    </row>
    <row r="9" spans="2:8" ht="201" customHeight="1" x14ac:dyDescent="0.2">
      <c r="B9" s="273"/>
      <c r="C9" s="196" t="s">
        <v>41</v>
      </c>
      <c r="D9" s="197" t="s">
        <v>94</v>
      </c>
      <c r="E9" s="8"/>
      <c r="F9" s="164" t="str">
        <f>_xlfn.XLOOKUP(E9, 'Framework (For Reference)'!F9:F11, 'Framework (For Reference)'!D9:D11, "")</f>
        <v/>
      </c>
      <c r="G9" s="7" t="str">
        <f>_xlfn.XLOOKUP(E9, 'Framework (For Reference)'!F9:F11, 'Framework (For Reference)'!E9:E11, "")</f>
        <v/>
      </c>
      <c r="H9" s="6"/>
    </row>
    <row r="10" spans="2:8" ht="201" customHeight="1" x14ac:dyDescent="0.2">
      <c r="B10" s="274"/>
      <c r="C10" s="196" t="s">
        <v>40</v>
      </c>
      <c r="D10" s="197" t="s">
        <v>136</v>
      </c>
      <c r="E10" s="8"/>
      <c r="F10" s="164" t="str">
        <f>_xlfn.XLOOKUP(E10, 'Framework (For Reference)'!F12:F14, 'Framework (For Reference)'!D12:D14, "")</f>
        <v/>
      </c>
      <c r="G10" s="7" t="str">
        <f>_xlfn.XLOOKUP(E10, 'Framework (For Reference)'!F12:F14, 'Framework (For Reference)'!E12:E14, "")</f>
        <v/>
      </c>
      <c r="H10" s="6"/>
    </row>
    <row r="11" spans="2:8" ht="201" customHeight="1" x14ac:dyDescent="0.2">
      <c r="B11" s="274"/>
      <c r="C11" s="196" t="s">
        <v>45</v>
      </c>
      <c r="D11" s="197" t="s">
        <v>187</v>
      </c>
      <c r="E11" s="8"/>
      <c r="F11" s="164" t="str">
        <f>_xlfn.XLOOKUP(E11, 'Framework (For Reference)'!F15:F17, 'Framework (For Reference)'!D15:D17, "")</f>
        <v/>
      </c>
      <c r="G11" s="7" t="str">
        <f>_xlfn.XLOOKUP(E11, 'Framework (For Reference)'!F15:F17, 'Framework (For Reference)'!E15:E17, "")</f>
        <v/>
      </c>
      <c r="H11" s="6"/>
    </row>
    <row r="12" spans="2:8" ht="201" customHeight="1" x14ac:dyDescent="0.2">
      <c r="B12" s="274"/>
      <c r="C12" s="196" t="s">
        <v>42</v>
      </c>
      <c r="D12" s="197" t="s">
        <v>188</v>
      </c>
      <c r="E12" s="8"/>
      <c r="F12" s="164" t="str">
        <f>_xlfn.XLOOKUP(E12, 'Framework (For Reference)'!F18:F20, 'Framework (For Reference)'!D18:D20, "")</f>
        <v/>
      </c>
      <c r="G12" s="7" t="str">
        <f>_xlfn.XLOOKUP(E12, 'Framework (For Reference)'!F18:F20, 'Framework (For Reference)'!E18:E20, "")</f>
        <v/>
      </c>
      <c r="H12" s="6"/>
    </row>
    <row r="13" spans="2:8" ht="201" customHeight="1" x14ac:dyDescent="0.2">
      <c r="B13" s="274"/>
      <c r="C13" s="196" t="s">
        <v>49</v>
      </c>
      <c r="D13" s="197" t="s">
        <v>189</v>
      </c>
      <c r="E13" s="8"/>
      <c r="F13" s="164" t="str">
        <f>_xlfn.XLOOKUP(E13, 'Framework (For Reference)'!F21:F23, 'Framework (For Reference)'!D21:D23, "")</f>
        <v/>
      </c>
      <c r="G13" s="7" t="str">
        <f>_xlfn.XLOOKUP(E13, 'Framework (For Reference)'!F21:F23, 'Framework (For Reference)'!E21:E23, "")</f>
        <v/>
      </c>
      <c r="H13" s="6"/>
    </row>
    <row r="14" spans="2:8" ht="201" customHeight="1" x14ac:dyDescent="0.2">
      <c r="B14" s="274"/>
      <c r="C14" s="200" t="s">
        <v>43</v>
      </c>
      <c r="D14" s="197" t="s">
        <v>97</v>
      </c>
      <c r="E14" s="8"/>
      <c r="F14" s="164" t="str">
        <f>_xlfn.XLOOKUP(E14, 'Framework (For Reference)'!F24:F26, 'Framework (For Reference)'!D24:D26, "")</f>
        <v/>
      </c>
      <c r="G14" s="7" t="str">
        <f>_xlfn.XLOOKUP(E14, 'Framework (For Reference)'!F24:F26, 'Framework (For Reference)'!E24:E26, "")</f>
        <v/>
      </c>
      <c r="H14" s="6"/>
    </row>
    <row r="15" spans="2:8" ht="201" customHeight="1" x14ac:dyDescent="0.2">
      <c r="B15" s="274"/>
      <c r="C15" s="200" t="s">
        <v>47</v>
      </c>
      <c r="D15" s="201" t="s">
        <v>98</v>
      </c>
      <c r="E15" s="8"/>
      <c r="F15" s="164" t="str">
        <f>_xlfn.XLOOKUP(E15, 'Framework (For Reference)'!F27:F29, 'Framework (For Reference)'!D27:D29, "")</f>
        <v/>
      </c>
      <c r="G15" s="7" t="str">
        <f>_xlfn.XLOOKUP(E15, 'Framework (For Reference)'!F27:F29, 'Framework (For Reference)'!E27:E29, "")</f>
        <v/>
      </c>
      <c r="H15" s="6"/>
    </row>
    <row r="16" spans="2:8" ht="201" customHeight="1" x14ac:dyDescent="0.2">
      <c r="B16" s="274"/>
      <c r="C16" s="200" t="s">
        <v>48</v>
      </c>
      <c r="D16" s="201" t="s">
        <v>146</v>
      </c>
      <c r="E16" s="8"/>
      <c r="F16" s="164" t="str">
        <f>_xlfn.XLOOKUP(E16, 'Framework (For Reference)'!F30:F32, 'Framework (For Reference)'!D30:D32, "")</f>
        <v/>
      </c>
      <c r="G16" s="7" t="str">
        <f>_xlfn.XLOOKUP(E16, 'Framework (For Reference)'!F30:F32, 'Framework (For Reference)'!E30:E32, "")</f>
        <v/>
      </c>
      <c r="H16" s="6"/>
    </row>
    <row r="17" spans="2:8" ht="201" customHeight="1" x14ac:dyDescent="0.2">
      <c r="B17" s="274"/>
      <c r="C17" s="200" t="s">
        <v>46</v>
      </c>
      <c r="D17" s="201" t="s">
        <v>99</v>
      </c>
      <c r="E17" s="8"/>
      <c r="F17" s="164" t="str">
        <f>_xlfn.XLOOKUP(E17, 'Framework (For Reference)'!F33:F35, 'Framework (For Reference)'!D33:D35, "")</f>
        <v/>
      </c>
      <c r="G17" s="7" t="str">
        <f>_xlfn.XLOOKUP(E17, 'Framework (For Reference)'!F33:F35, 'Framework (For Reference)'!E33:E35, "")</f>
        <v/>
      </c>
      <c r="H17" s="6"/>
    </row>
    <row r="18" spans="2:8" ht="242" customHeight="1" thickBot="1" x14ac:dyDescent="0.25">
      <c r="B18" s="275"/>
      <c r="C18" s="202" t="s">
        <v>44</v>
      </c>
      <c r="D18" s="203" t="s">
        <v>190</v>
      </c>
      <c r="E18" s="5"/>
      <c r="F18" s="165" t="str">
        <f>_xlfn.XLOOKUP(E18, 'Framework (For Reference)'!F36:F38, 'Framework (For Reference)'!D36:D38, "")</f>
        <v/>
      </c>
      <c r="G18" s="4" t="str">
        <f>_xlfn.XLOOKUP(E18, 'Framework (For Reference)'!F36:F38, 'Framework (For Reference)'!E36:E38, "")</f>
        <v/>
      </c>
      <c r="H18" s="3"/>
    </row>
  </sheetData>
  <sheetProtection algorithmName="SHA-512" hashValue="ZduwLrN6PXyqzuo4ng69HkvFhPFSO/41RYv18tQk2rVBn2e8/wFB4tqYZoJWRh0m5V8JrECqZQ/FZj5PRgQRJg==" saltValue="iNTQfeDtMPmzbKwdUiyZsg==" spinCount="100000" sheet="1" objects="1" scenarios="1"/>
  <mergeCells count="3">
    <mergeCell ref="B2:H4"/>
    <mergeCell ref="B7:B18"/>
    <mergeCell ref="B5:H5"/>
  </mergeCells>
  <conditionalFormatting sqref="F7:F18">
    <cfRule type="colorScale" priority="4">
      <colorScale>
        <cfvo type="num" val="1"/>
        <cfvo type="num" val="2"/>
        <cfvo type="num" val="3"/>
        <color rgb="FFF80413"/>
        <color rgb="FF9FD22F"/>
        <color rgb="FF628529"/>
      </colorScale>
    </cfRule>
    <cfRule type="cellIs" dxfId="35" priority="5" operator="equal">
      <formula>"Established"</formula>
    </cfRule>
    <cfRule type="cellIs" dxfId="34" priority="6" operator="equal">
      <formula>"Emerging"</formula>
    </cfRule>
    <cfRule type="cellIs" dxfId="33" priority="7" operator="equal">
      <formula>"Advancing"</formula>
    </cfRule>
  </conditionalFormatting>
  <conditionalFormatting sqref="G7:G18">
    <cfRule type="containsText" dxfId="32" priority="1" operator="containsText" text="ROBUST">
      <formula>NOT(ISERROR(SEARCH("ROBUST",G7)))</formula>
    </cfRule>
    <cfRule type="containsText" dxfId="31" priority="2" operator="containsText" text="MODERATE">
      <formula>NOT(ISERROR(SEARCH("MODERATE",G7)))</formula>
    </cfRule>
    <cfRule type="containsText" dxfId="30" priority="3" operator="containsText" text="LOW">
      <formula>NOT(ISERROR(SEARCH("LOW",G7)))</formula>
    </cfRule>
  </conditionalFormatting>
  <pageMargins left="0.7" right="0.7" top="0.75" bottom="0.75" header="0.3" footer="0.3"/>
  <ignoredErrors>
    <ignoredError sqref="F7:F18" formulaRange="1"/>
  </ignoredErrors>
  <drawing r:id="rId1"/>
  <extLst>
    <ext xmlns:x14="http://schemas.microsoft.com/office/spreadsheetml/2009/9/main" uri="{CCE6A557-97BC-4b89-ADB6-D9C93CAAB3DF}">
      <x14:dataValidations xmlns:xm="http://schemas.microsoft.com/office/excel/2006/main" count="12">
        <x14:dataValidation type="list" allowBlank="1" showInputMessage="1" showErrorMessage="1" xr:uid="{B80F8445-BF51-8B45-8FAF-F055D98FEC70}">
          <x14:formula1>
            <xm:f>'Framework (For Reference)'!$F$3:$F$5</xm:f>
          </x14:formula1>
          <xm:sqref>E7</xm:sqref>
        </x14:dataValidation>
        <x14:dataValidation type="list" allowBlank="1" showInputMessage="1" showErrorMessage="1" xr:uid="{22F4C88E-14D8-954B-ADAE-8A9C6FC19E6B}">
          <x14:formula1>
            <xm:f>'Framework (For Reference)'!$F$6:$F$8</xm:f>
          </x14:formula1>
          <xm:sqref>E8</xm:sqref>
        </x14:dataValidation>
        <x14:dataValidation type="list" allowBlank="1" showInputMessage="1" showErrorMessage="1" xr:uid="{1B4FB145-8AD8-7546-BD3E-F874F9A3A439}">
          <x14:formula1>
            <xm:f>'Framework (For Reference)'!$F$9:$F$11</xm:f>
          </x14:formula1>
          <xm:sqref>E9</xm:sqref>
        </x14:dataValidation>
        <x14:dataValidation type="list" allowBlank="1" showInputMessage="1" showErrorMessage="1" xr:uid="{A2B6BEB1-1B04-2643-AAB2-636D8ABCE64B}">
          <x14:formula1>
            <xm:f>'Framework (For Reference)'!$F$12:$F$14</xm:f>
          </x14:formula1>
          <xm:sqref>E10</xm:sqref>
        </x14:dataValidation>
        <x14:dataValidation type="list" allowBlank="1" showInputMessage="1" showErrorMessage="1" xr:uid="{F6DE9D21-CDB6-234B-88C0-448C3D3C12DD}">
          <x14:formula1>
            <xm:f>'Framework (For Reference)'!$F$15:$F$17</xm:f>
          </x14:formula1>
          <xm:sqref>E11</xm:sqref>
        </x14:dataValidation>
        <x14:dataValidation type="list" allowBlank="1" showInputMessage="1" showErrorMessage="1" xr:uid="{785CA37B-EE46-7C4A-8467-51B0C08CC76B}">
          <x14:formula1>
            <xm:f>'Framework (For Reference)'!$F$18:$F$20</xm:f>
          </x14:formula1>
          <xm:sqref>E12</xm:sqref>
        </x14:dataValidation>
        <x14:dataValidation type="list" allowBlank="1" showInputMessage="1" showErrorMessage="1" xr:uid="{CA86A470-ADE2-C443-AF26-C856E058A2A3}">
          <x14:formula1>
            <xm:f>'Framework (For Reference)'!$F$21:$F$23</xm:f>
          </x14:formula1>
          <xm:sqref>E13</xm:sqref>
        </x14:dataValidation>
        <x14:dataValidation type="list" allowBlank="1" showInputMessage="1" showErrorMessage="1" xr:uid="{62038A13-9423-FC4C-A127-665863781F21}">
          <x14:formula1>
            <xm:f>'Framework (For Reference)'!$F$24:$F$26</xm:f>
          </x14:formula1>
          <xm:sqref>E14</xm:sqref>
        </x14:dataValidation>
        <x14:dataValidation type="list" allowBlank="1" showInputMessage="1" showErrorMessage="1" xr:uid="{DAE795FA-6641-0E45-B241-14771BB7B911}">
          <x14:formula1>
            <xm:f>'Framework (For Reference)'!$F$27:$F$29</xm:f>
          </x14:formula1>
          <xm:sqref>E15</xm:sqref>
        </x14:dataValidation>
        <x14:dataValidation type="list" allowBlank="1" showInputMessage="1" showErrorMessage="1" xr:uid="{35F54B54-12B2-2A46-9BC9-794AF8B41D50}">
          <x14:formula1>
            <xm:f>'Framework (For Reference)'!$F$30:$F$32</xm:f>
          </x14:formula1>
          <xm:sqref>E16</xm:sqref>
        </x14:dataValidation>
        <x14:dataValidation type="list" allowBlank="1" showInputMessage="1" showErrorMessage="1" xr:uid="{4C5AFBEE-EACF-F644-BE89-454810E5C38E}">
          <x14:formula1>
            <xm:f>'Framework (For Reference)'!$F$33:$F$35</xm:f>
          </x14:formula1>
          <xm:sqref>E17</xm:sqref>
        </x14:dataValidation>
        <x14:dataValidation type="list" allowBlank="1" showInputMessage="1" showErrorMessage="1" xr:uid="{C17833EF-A352-D742-A6D8-F869CAFDC846}">
          <x14:formula1>
            <xm:f>'Framework (For Reference)'!$F$36:$F$38</xm:f>
          </x14:formula1>
          <xm:sqref>E18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03D98-7605-E246-9DB2-7650E70A9380}">
  <sheetPr>
    <tabColor rgb="FF628529"/>
  </sheetPr>
  <dimension ref="B1:H11"/>
  <sheetViews>
    <sheetView zoomScale="80" zoomScaleNormal="80" workbookViewId="0">
      <pane ySplit="6" topLeftCell="A7" activePane="bottomLeft" state="frozen"/>
      <selection pane="bottomLeft" activeCell="E12" sqref="E12"/>
    </sheetView>
  </sheetViews>
  <sheetFormatPr baseColWidth="10" defaultColWidth="10.83203125" defaultRowHeight="16" x14ac:dyDescent="0.2"/>
  <cols>
    <col min="1" max="1" width="10.83203125" style="2"/>
    <col min="2" max="2" width="41.6640625" style="2" customWidth="1"/>
    <col min="3" max="3" width="36" style="2" customWidth="1"/>
    <col min="4" max="4" width="55.33203125" style="2" customWidth="1"/>
    <col min="5" max="5" width="68.83203125" style="2" customWidth="1"/>
    <col min="6" max="6" width="34.33203125" style="2" bestFit="1" customWidth="1"/>
    <col min="7" max="7" width="56.83203125" style="2" bestFit="1" customWidth="1"/>
    <col min="8" max="8" width="64.6640625" style="2" customWidth="1"/>
    <col min="9" max="16384" width="10.83203125" style="2"/>
  </cols>
  <sheetData>
    <row r="1" spans="2:8" ht="24" customHeight="1" thickBot="1" x14ac:dyDescent="0.25"/>
    <row r="2" spans="2:8" x14ac:dyDescent="0.2">
      <c r="B2" s="263" t="s">
        <v>34</v>
      </c>
      <c r="C2" s="264"/>
      <c r="D2" s="264"/>
      <c r="E2" s="264"/>
      <c r="F2" s="264"/>
      <c r="G2" s="264"/>
      <c r="H2" s="265"/>
    </row>
    <row r="3" spans="2:8" x14ac:dyDescent="0.2">
      <c r="B3" s="266"/>
      <c r="C3" s="267"/>
      <c r="D3" s="267"/>
      <c r="E3" s="267"/>
      <c r="F3" s="267"/>
      <c r="G3" s="267"/>
      <c r="H3" s="268"/>
    </row>
    <row r="4" spans="2:8" ht="17" thickBot="1" x14ac:dyDescent="0.25">
      <c r="B4" s="269"/>
      <c r="C4" s="270"/>
      <c r="D4" s="270"/>
      <c r="E4" s="270"/>
      <c r="F4" s="270"/>
      <c r="G4" s="270"/>
      <c r="H4" s="271"/>
    </row>
    <row r="5" spans="2:8" ht="65" customHeight="1" thickBot="1" x14ac:dyDescent="0.25">
      <c r="B5" s="279" t="s">
        <v>197</v>
      </c>
      <c r="C5" s="280"/>
      <c r="D5" s="280"/>
      <c r="E5" s="280"/>
      <c r="F5" s="280"/>
      <c r="G5" s="280"/>
      <c r="H5" s="281"/>
    </row>
    <row r="6" spans="2:8" s="9" customFormat="1" ht="40" customHeight="1" thickBot="1" x14ac:dyDescent="0.2">
      <c r="B6" s="190" t="s">
        <v>33</v>
      </c>
      <c r="C6" s="191" t="s">
        <v>32</v>
      </c>
      <c r="D6" s="191" t="s">
        <v>37</v>
      </c>
      <c r="E6" s="11" t="s">
        <v>36</v>
      </c>
      <c r="F6" s="11" t="s">
        <v>1</v>
      </c>
      <c r="G6" s="11" t="s">
        <v>63</v>
      </c>
      <c r="H6" s="10" t="s">
        <v>31</v>
      </c>
    </row>
    <row r="7" spans="2:8" ht="215" customHeight="1" x14ac:dyDescent="0.2">
      <c r="B7" s="282" t="s">
        <v>234</v>
      </c>
      <c r="C7" s="192" t="s">
        <v>50</v>
      </c>
      <c r="D7" s="193" t="s">
        <v>103</v>
      </c>
      <c r="E7" s="14"/>
      <c r="F7" s="166" t="str">
        <f>_xlfn.XLOOKUP(E7, 'Framework (For Reference)'!F39:F41, 'Framework (For Reference)'!D39:D41, "")</f>
        <v/>
      </c>
      <c r="G7" s="15" t="str">
        <f>_xlfn.XLOOKUP(E7, 'Framework (For Reference)'!F39:F41, 'Framework (For Reference)'!E39:E41, "")</f>
        <v/>
      </c>
      <c r="H7" s="109"/>
    </row>
    <row r="8" spans="2:8" ht="194" customHeight="1" x14ac:dyDescent="0.2">
      <c r="B8" s="283"/>
      <c r="C8" s="194" t="s">
        <v>51</v>
      </c>
      <c r="D8" s="195" t="s">
        <v>104</v>
      </c>
      <c r="E8" s="8"/>
      <c r="F8" s="164" t="str">
        <f>_xlfn.XLOOKUP(E8, 'Framework (For Reference)'!F42:F44, 'Framework (For Reference)'!D42:D44, "")</f>
        <v/>
      </c>
      <c r="G8" s="7" t="str">
        <f>_xlfn.XLOOKUP(E8, 'Framework (For Reference)'!F42:F44, 'Framework (For Reference)'!E42:E44, "")</f>
        <v/>
      </c>
      <c r="H8" s="6"/>
    </row>
    <row r="9" spans="2:8" ht="201" customHeight="1" x14ac:dyDescent="0.2">
      <c r="B9" s="283"/>
      <c r="C9" s="196" t="s">
        <v>52</v>
      </c>
      <c r="D9" s="197" t="s">
        <v>159</v>
      </c>
      <c r="E9" s="8"/>
      <c r="F9" s="164" t="str">
        <f>_xlfn.XLOOKUP(E9, 'Framework (For Reference)'!F45:F47, 'Framework (For Reference)'!D45:D47, "")</f>
        <v/>
      </c>
      <c r="G9" s="7" t="str">
        <f>_xlfn.XLOOKUP(E9, 'Framework (For Reference)'!F45:F47, 'Framework (For Reference)'!E45:E47, "")</f>
        <v/>
      </c>
      <c r="H9" s="6"/>
    </row>
    <row r="10" spans="2:8" ht="201" customHeight="1" x14ac:dyDescent="0.2">
      <c r="B10" s="284"/>
      <c r="C10" s="196" t="s">
        <v>53</v>
      </c>
      <c r="D10" s="197" t="s">
        <v>105</v>
      </c>
      <c r="E10" s="8"/>
      <c r="F10" s="164" t="str">
        <f>_xlfn.XLOOKUP(E10, 'Framework (For Reference)'!F48:F50, 'Framework (For Reference)'!D48:D50, "")</f>
        <v/>
      </c>
      <c r="G10" s="7" t="str">
        <f>_xlfn.XLOOKUP(E10, 'Framework (For Reference)'!F48:F50, 'Framework (For Reference)'!E48:E50, "")</f>
        <v/>
      </c>
      <c r="H10" s="6"/>
    </row>
    <row r="11" spans="2:8" ht="201" customHeight="1" thickBot="1" x14ac:dyDescent="0.25">
      <c r="B11" s="284"/>
      <c r="C11" s="198" t="s">
        <v>54</v>
      </c>
      <c r="D11" s="199" t="s">
        <v>106</v>
      </c>
      <c r="E11" s="5"/>
      <c r="F11" s="165" t="str">
        <f>_xlfn.XLOOKUP(E11, 'Framework (For Reference)'!F51:F53, 'Framework (For Reference)'!D51:D53, "")</f>
        <v/>
      </c>
      <c r="G11" s="4" t="str">
        <f>_xlfn.XLOOKUP(E11, 'Framework (For Reference)'!F51:F53, 'Framework (For Reference)'!E51:E53, "")</f>
        <v/>
      </c>
      <c r="H11" s="3"/>
    </row>
  </sheetData>
  <sheetProtection algorithmName="SHA-512" hashValue="vvRRqfZGfy9lfF/HMnob8xp4Ks3Oa8f0nnUFU0sJerwoffWNNVCpHRD0phl2ImNGOUK1plicBWaEKqFpPUCB7w==" saltValue="148SjsT+Mj0bTH5JjY4zQg==" spinCount="100000" sheet="1" objects="1" scenarios="1"/>
  <mergeCells count="3">
    <mergeCell ref="B2:H4"/>
    <mergeCell ref="B5:H5"/>
    <mergeCell ref="B7:B11"/>
  </mergeCells>
  <conditionalFormatting sqref="F7:F11">
    <cfRule type="colorScale" priority="4">
      <colorScale>
        <cfvo type="num" val="1"/>
        <cfvo type="num" val="2"/>
        <cfvo type="num" val="3"/>
        <color rgb="FFF80413"/>
        <color rgb="FF9FD22F"/>
        <color rgb="FF628529"/>
      </colorScale>
    </cfRule>
    <cfRule type="cellIs" dxfId="29" priority="5" operator="equal">
      <formula>"Established"</formula>
    </cfRule>
    <cfRule type="cellIs" dxfId="28" priority="6" operator="equal">
      <formula>"Emerging"</formula>
    </cfRule>
    <cfRule type="cellIs" dxfId="27" priority="7" operator="equal">
      <formula>"Advancing"</formula>
    </cfRule>
  </conditionalFormatting>
  <conditionalFormatting sqref="G7:G11">
    <cfRule type="containsText" dxfId="26" priority="1" operator="containsText" text="ROBUST">
      <formula>NOT(ISERROR(SEARCH("ROBUST",G7)))</formula>
    </cfRule>
    <cfRule type="containsText" dxfId="25" priority="2" operator="containsText" text="MODERATE">
      <formula>NOT(ISERROR(SEARCH("MODERATE",G7)))</formula>
    </cfRule>
    <cfRule type="containsText" dxfId="24" priority="3" operator="containsText" text="LOW">
      <formula>NOT(ISERROR(SEARCH("LOW",G7)))</formula>
    </cfRule>
  </conditionalFormatting>
  <pageMargins left="0.7" right="0.7" top="0.75" bottom="0.75" header="0.3" footer="0.3"/>
  <ignoredErrors>
    <ignoredError sqref="F7:F11" formulaRange="1"/>
  </ignoredErrors>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8BA10FDF-5749-B54A-ABB3-6DFDF90E348B}">
          <x14:formula1>
            <xm:f>'Framework (For Reference)'!$F$39:$F$41</xm:f>
          </x14:formula1>
          <xm:sqref>E7</xm:sqref>
        </x14:dataValidation>
        <x14:dataValidation type="list" allowBlank="1" showInputMessage="1" showErrorMessage="1" xr:uid="{D061FA81-1FF3-CD45-A31C-01BF941E56A6}">
          <x14:formula1>
            <xm:f>'Framework (For Reference)'!$F$42:$F$44</xm:f>
          </x14:formula1>
          <xm:sqref>E8</xm:sqref>
        </x14:dataValidation>
        <x14:dataValidation type="list" allowBlank="1" showInputMessage="1" showErrorMessage="1" xr:uid="{15490A97-1830-B443-AF48-6D85F8B21809}">
          <x14:formula1>
            <xm:f>'Framework (For Reference)'!$F$45:$F$47</xm:f>
          </x14:formula1>
          <xm:sqref>E9</xm:sqref>
        </x14:dataValidation>
        <x14:dataValidation type="list" allowBlank="1" showInputMessage="1" showErrorMessage="1" xr:uid="{8CEF3A02-27BC-0647-B2CF-4A4FA41F88E5}">
          <x14:formula1>
            <xm:f>'Framework (For Reference)'!$F$48:$F$50</xm:f>
          </x14:formula1>
          <xm:sqref>E10</xm:sqref>
        </x14:dataValidation>
        <x14:dataValidation type="list" allowBlank="1" showInputMessage="1" showErrorMessage="1" xr:uid="{40F841D4-6C74-2F4E-9651-48268A319A41}">
          <x14:formula1>
            <xm:f>'Framework (For Reference)'!$F$51:$F$53</xm:f>
          </x14:formula1>
          <xm:sqref>E11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5B7CC-911A-444A-851A-0B65176F15D5}">
  <sheetPr>
    <tabColor rgb="FFF80413"/>
  </sheetPr>
  <dimension ref="B1:H12"/>
  <sheetViews>
    <sheetView zoomScale="80" zoomScaleNormal="80" workbookViewId="0">
      <pane ySplit="6" topLeftCell="A7" activePane="bottomLeft" state="frozen"/>
      <selection pane="bottomLeft" activeCell="B7" sqref="B7:B12"/>
    </sheetView>
  </sheetViews>
  <sheetFormatPr baseColWidth="10" defaultColWidth="10.83203125" defaultRowHeight="16" x14ac:dyDescent="0.2"/>
  <cols>
    <col min="1" max="1" width="10.83203125" style="2"/>
    <col min="2" max="2" width="41.6640625" style="2" customWidth="1"/>
    <col min="3" max="3" width="36" style="2" customWidth="1"/>
    <col min="4" max="4" width="55.33203125" style="2" customWidth="1"/>
    <col min="5" max="5" width="68.83203125" style="2" customWidth="1"/>
    <col min="6" max="6" width="34.33203125" style="2" bestFit="1" customWidth="1"/>
    <col min="7" max="7" width="56.83203125" style="2" bestFit="1" customWidth="1"/>
    <col min="8" max="8" width="64.6640625" style="2" customWidth="1"/>
    <col min="9" max="16384" width="10.83203125" style="2"/>
  </cols>
  <sheetData>
    <row r="1" spans="2:8" ht="24" customHeight="1" thickBot="1" x14ac:dyDescent="0.25"/>
    <row r="2" spans="2:8" x14ac:dyDescent="0.2">
      <c r="B2" s="263" t="s">
        <v>34</v>
      </c>
      <c r="C2" s="264"/>
      <c r="D2" s="264"/>
      <c r="E2" s="264"/>
      <c r="F2" s="264"/>
      <c r="G2" s="264"/>
      <c r="H2" s="265"/>
    </row>
    <row r="3" spans="2:8" x14ac:dyDescent="0.2">
      <c r="B3" s="266"/>
      <c r="C3" s="267"/>
      <c r="D3" s="267"/>
      <c r="E3" s="267"/>
      <c r="F3" s="267"/>
      <c r="G3" s="267"/>
      <c r="H3" s="268"/>
    </row>
    <row r="4" spans="2:8" ht="17" thickBot="1" x14ac:dyDescent="0.25">
      <c r="B4" s="269"/>
      <c r="C4" s="270"/>
      <c r="D4" s="270"/>
      <c r="E4" s="270"/>
      <c r="F4" s="270"/>
      <c r="G4" s="270"/>
      <c r="H4" s="271"/>
    </row>
    <row r="5" spans="2:8" ht="65" customHeight="1" thickBot="1" x14ac:dyDescent="0.25">
      <c r="B5" s="285" t="s">
        <v>60</v>
      </c>
      <c r="C5" s="286"/>
      <c r="D5" s="286"/>
      <c r="E5" s="286"/>
      <c r="F5" s="286"/>
      <c r="G5" s="286"/>
      <c r="H5" s="287"/>
    </row>
    <row r="6" spans="2:8" s="9" customFormat="1" ht="40" customHeight="1" thickBot="1" x14ac:dyDescent="0.2">
      <c r="B6" s="190" t="s">
        <v>33</v>
      </c>
      <c r="C6" s="204" t="s">
        <v>32</v>
      </c>
      <c r="D6" s="204" t="s">
        <v>37</v>
      </c>
      <c r="E6" s="102" t="s">
        <v>36</v>
      </c>
      <c r="F6" s="102" t="s">
        <v>1</v>
      </c>
      <c r="G6" s="102" t="s">
        <v>63</v>
      </c>
      <c r="H6" s="103" t="s">
        <v>31</v>
      </c>
    </row>
    <row r="7" spans="2:8" ht="215" customHeight="1" x14ac:dyDescent="0.2">
      <c r="B7" s="288" t="s">
        <v>235</v>
      </c>
      <c r="C7" s="205" t="s">
        <v>84</v>
      </c>
      <c r="D7" s="197" t="s">
        <v>76</v>
      </c>
      <c r="E7" s="8"/>
      <c r="F7" s="164" t="str">
        <f>_xlfn.XLOOKUP(E7, 'Framework (For Reference)'!F54:F56, 'Framework (For Reference)'!D54:D56, "")</f>
        <v/>
      </c>
      <c r="G7" s="7" t="str">
        <f>_xlfn.XLOOKUP(E7, 'Framework (For Reference)'!F54:F56, 'Framework (For Reference)'!E54:E56, "")</f>
        <v/>
      </c>
      <c r="H7" s="109"/>
    </row>
    <row r="8" spans="2:8" ht="215" customHeight="1" x14ac:dyDescent="0.2">
      <c r="B8" s="288"/>
      <c r="C8" s="205" t="s">
        <v>88</v>
      </c>
      <c r="D8" s="197" t="s">
        <v>89</v>
      </c>
      <c r="E8" s="8"/>
      <c r="F8" s="164" t="str">
        <f>_xlfn.XLOOKUP(E8, 'Framework (For Reference)'!F57:F59, 'Framework (For Reference)'!D57:D59, "")</f>
        <v/>
      </c>
      <c r="G8" s="7" t="str">
        <f>_xlfn.XLOOKUP(E8, 'Framework (For Reference)'!F57:F59, 'Framework (For Reference)'!E57:E59, "")</f>
        <v/>
      </c>
      <c r="H8" s="104"/>
    </row>
    <row r="9" spans="2:8" ht="194" customHeight="1" x14ac:dyDescent="0.2">
      <c r="B9" s="289"/>
      <c r="C9" s="205" t="s">
        <v>79</v>
      </c>
      <c r="D9" s="195" t="s">
        <v>80</v>
      </c>
      <c r="E9" s="8"/>
      <c r="F9" s="164" t="str">
        <f>_xlfn.XLOOKUP(E9, 'Framework (For Reference)'!F60:F62, 'Framework (For Reference)'!D60:D62, "")</f>
        <v/>
      </c>
      <c r="G9" s="7" t="str">
        <f>_xlfn.XLOOKUP(E9, 'Framework (For Reference)'!F60:F62, 'Framework (For Reference)'!E60:E62, "")</f>
        <v/>
      </c>
      <c r="H9" s="104"/>
    </row>
    <row r="10" spans="2:8" ht="201" customHeight="1" x14ac:dyDescent="0.2">
      <c r="B10" s="289"/>
      <c r="C10" s="205" t="s">
        <v>81</v>
      </c>
      <c r="D10" s="197" t="s">
        <v>82</v>
      </c>
      <c r="E10" s="8"/>
      <c r="F10" s="164" t="str">
        <f>_xlfn.XLOOKUP(E10, 'Framework (For Reference)'!F63:F65, 'Framework (For Reference)'!D63:D65, "")</f>
        <v/>
      </c>
      <c r="G10" s="7" t="str">
        <f>_xlfn.XLOOKUP(E10, 'Framework (For Reference)'!F63:F65, 'Framework (For Reference)'!E63:E65, "")</f>
        <v/>
      </c>
      <c r="H10" s="104"/>
    </row>
    <row r="11" spans="2:8" ht="201" customHeight="1" x14ac:dyDescent="0.2">
      <c r="B11" s="290"/>
      <c r="C11" s="205" t="s">
        <v>83</v>
      </c>
      <c r="D11" s="197" t="s">
        <v>85</v>
      </c>
      <c r="E11" s="8"/>
      <c r="F11" s="164" t="str">
        <f>_xlfn.XLOOKUP(E11, 'Framework (For Reference)'!F66:F68, 'Framework (For Reference)'!D66:D68, "")</f>
        <v/>
      </c>
      <c r="G11" s="7" t="str">
        <f>_xlfn.XLOOKUP(E11, 'Framework (For Reference)'!F66:F68, 'Framework (For Reference)'!E66:E68, "")</f>
        <v/>
      </c>
      <c r="H11" s="104"/>
    </row>
    <row r="12" spans="2:8" ht="201" customHeight="1" x14ac:dyDescent="0.2">
      <c r="B12" s="290"/>
      <c r="C12" s="205" t="s">
        <v>87</v>
      </c>
      <c r="D12" s="197" t="s">
        <v>86</v>
      </c>
      <c r="E12" s="8"/>
      <c r="F12" s="164" t="str">
        <f>_xlfn.XLOOKUP(E12, 'Framework (For Reference)'!F69:F71, 'Framework (For Reference)'!D69:D71, "")</f>
        <v/>
      </c>
      <c r="G12" s="7" t="str">
        <f>_xlfn.XLOOKUP(E12, 'Framework (For Reference)'!F69:F71, 'Framework (For Reference)'!E69:E71, "")</f>
        <v/>
      </c>
      <c r="H12" s="104"/>
    </row>
  </sheetData>
  <sheetProtection algorithmName="SHA-512" hashValue="rWbl0pbzt+17udVypjSpeAC3HrA5zArDaPNRLzcP7zm7QHu/iKU2LdWG4yvtMj5dtrqQ4GzL6x7UgjPvgwsiyA==" saltValue="22SMMvdLOOW4FyP3C4gaAg==" spinCount="100000" sheet="1"/>
  <mergeCells count="3">
    <mergeCell ref="B2:H4"/>
    <mergeCell ref="B5:H5"/>
    <mergeCell ref="B7:B12"/>
  </mergeCells>
  <conditionalFormatting sqref="F7:F12">
    <cfRule type="colorScale" priority="4">
      <colorScale>
        <cfvo type="num" val="1"/>
        <cfvo type="num" val="2"/>
        <cfvo type="num" val="3"/>
        <color rgb="FFF80413"/>
        <color rgb="FF9FD22F"/>
        <color rgb="FF628529"/>
      </colorScale>
    </cfRule>
    <cfRule type="cellIs" dxfId="23" priority="5" operator="equal">
      <formula>"Established"</formula>
    </cfRule>
    <cfRule type="cellIs" dxfId="22" priority="6" operator="equal">
      <formula>"Emerging"</formula>
    </cfRule>
    <cfRule type="cellIs" dxfId="21" priority="7" operator="equal">
      <formula>"Advancing"</formula>
    </cfRule>
  </conditionalFormatting>
  <conditionalFormatting sqref="G7:G12">
    <cfRule type="containsText" dxfId="20" priority="1" operator="containsText" text="ROBUST">
      <formula>NOT(ISERROR(SEARCH("ROBUST",G7)))</formula>
    </cfRule>
    <cfRule type="containsText" dxfId="19" priority="2" operator="containsText" text="MODERATE">
      <formula>NOT(ISERROR(SEARCH("MODERATE",G7)))</formula>
    </cfRule>
    <cfRule type="containsText" dxfId="18" priority="3" operator="containsText" text="LOW">
      <formula>NOT(ISERROR(SEARCH("LOW",G7)))</formula>
    </cfRule>
  </conditionalFormatting>
  <pageMargins left="0.7" right="0.7" top="0.75" bottom="0.75" header="0.3" footer="0.3"/>
  <ignoredErrors>
    <ignoredError sqref="F7:F12" formulaRange="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61DC09DF-DD5E-E440-A74E-8A4FC2305A69}">
          <x14:formula1>
            <xm:f>'Framework (For Reference)'!$F$54:$F$56</xm:f>
          </x14:formula1>
          <xm:sqref>E7</xm:sqref>
        </x14:dataValidation>
        <x14:dataValidation type="list" allowBlank="1" showInputMessage="1" showErrorMessage="1" xr:uid="{D8237C12-7494-4F47-9EA7-02F89C7BD526}">
          <x14:formula1>
            <xm:f>'Framework (For Reference)'!$F$57:$F$59</xm:f>
          </x14:formula1>
          <xm:sqref>E8</xm:sqref>
        </x14:dataValidation>
        <x14:dataValidation type="list" allowBlank="1" showInputMessage="1" showErrorMessage="1" xr:uid="{9E836F3D-2DE9-DB4B-B2D6-312FB95427E0}">
          <x14:formula1>
            <xm:f>'Framework (For Reference)'!$F$60:$F$62</xm:f>
          </x14:formula1>
          <xm:sqref>E9</xm:sqref>
        </x14:dataValidation>
        <x14:dataValidation type="list" allowBlank="1" showInputMessage="1" showErrorMessage="1" xr:uid="{C630C304-F123-9445-AE8C-2438BD16F0EF}">
          <x14:formula1>
            <xm:f>'Framework (For Reference)'!$F$63:$F$65</xm:f>
          </x14:formula1>
          <xm:sqref>E10</xm:sqref>
        </x14:dataValidation>
        <x14:dataValidation type="list" allowBlank="1" showInputMessage="1" showErrorMessage="1" xr:uid="{788C3085-94E9-0440-B612-3C15CF3EC327}">
          <x14:formula1>
            <xm:f>'Framework (For Reference)'!$F$66:$F$68</xm:f>
          </x14:formula1>
          <xm:sqref>E11</xm:sqref>
        </x14:dataValidation>
        <x14:dataValidation type="list" allowBlank="1" showInputMessage="1" showErrorMessage="1" xr:uid="{266E3FA6-BC20-4D4E-89C0-858557A39341}">
          <x14:formula1>
            <xm:f>'Framework (For Reference)'!$F$69:$F$71</xm:f>
          </x14:formula1>
          <xm:sqref>E12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1140A"/>
  </sheetPr>
  <dimension ref="B1:I997"/>
  <sheetViews>
    <sheetView zoomScaleNormal="100" workbookViewId="0">
      <selection activeCell="F13" sqref="F13"/>
    </sheetView>
  </sheetViews>
  <sheetFormatPr baseColWidth="10" defaultColWidth="12.6640625" defaultRowHeight="15" customHeight="1" x14ac:dyDescent="0.15"/>
  <cols>
    <col min="1" max="1" width="4.6640625" style="105" customWidth="1"/>
    <col min="2" max="2" width="25.83203125" style="105" customWidth="1"/>
    <col min="3" max="3" width="25" style="105" customWidth="1"/>
    <col min="4" max="4" width="39" style="105" customWidth="1"/>
    <col min="5" max="5" width="30.6640625" style="105" customWidth="1"/>
    <col min="6" max="6" width="27.83203125" style="105" customWidth="1"/>
    <col min="7" max="7" width="32.6640625" style="105" customWidth="1"/>
    <col min="8" max="8" width="36.83203125" style="105" customWidth="1"/>
    <col min="9" max="9" width="42.5" style="105" customWidth="1"/>
    <col min="10" max="27" width="8.6640625" style="105" customWidth="1"/>
    <col min="28" max="16384" width="12.6640625" style="105"/>
  </cols>
  <sheetData>
    <row r="1" spans="2:9" ht="21" customHeight="1" thickBot="1" x14ac:dyDescent="0.2"/>
    <row r="2" spans="2:9" ht="51" customHeight="1" x14ac:dyDescent="0.15">
      <c r="B2" s="291" t="s">
        <v>107</v>
      </c>
      <c r="C2" s="292"/>
      <c r="D2" s="292"/>
      <c r="E2" s="292"/>
      <c r="F2" s="292"/>
      <c r="G2" s="292"/>
      <c r="H2" s="292"/>
      <c r="I2" s="293"/>
    </row>
    <row r="3" spans="2:9" ht="29" customHeight="1" x14ac:dyDescent="0.15">
      <c r="B3" s="297" t="s">
        <v>108</v>
      </c>
      <c r="C3" s="298"/>
      <c r="D3" s="298"/>
      <c r="E3" s="298"/>
      <c r="F3" s="298"/>
      <c r="G3" s="298"/>
      <c r="H3" s="298"/>
      <c r="I3" s="299"/>
    </row>
    <row r="4" spans="2:9" ht="84" customHeight="1" x14ac:dyDescent="0.15">
      <c r="B4" s="294" t="s">
        <v>0</v>
      </c>
      <c r="C4" s="295"/>
      <c r="D4" s="295"/>
      <c r="E4" s="295"/>
      <c r="F4" s="295"/>
      <c r="G4" s="295"/>
      <c r="H4" s="295"/>
      <c r="I4" s="296"/>
    </row>
    <row r="5" spans="2:9" ht="27" customHeight="1" x14ac:dyDescent="0.15">
      <c r="B5" s="167" t="s">
        <v>90</v>
      </c>
      <c r="C5" s="168" t="s">
        <v>91</v>
      </c>
      <c r="D5" s="171" t="s">
        <v>109</v>
      </c>
      <c r="E5" s="169" t="s">
        <v>110</v>
      </c>
      <c r="F5" s="170" t="s">
        <v>111</v>
      </c>
      <c r="G5" s="172" t="s">
        <v>112</v>
      </c>
      <c r="H5" s="113" t="s">
        <v>114</v>
      </c>
      <c r="I5" s="173" t="s">
        <v>113</v>
      </c>
    </row>
    <row r="6" spans="2:9" ht="13.5" customHeight="1" x14ac:dyDescent="0.15">
      <c r="B6" s="154" t="s">
        <v>74</v>
      </c>
      <c r="C6" s="155"/>
      <c r="D6" s="155"/>
      <c r="E6" s="107"/>
      <c r="F6" s="107"/>
      <c r="G6" s="107"/>
      <c r="H6" s="108"/>
      <c r="I6" s="110"/>
    </row>
    <row r="7" spans="2:9" ht="13.5" customHeight="1" x14ac:dyDescent="0.15">
      <c r="B7" s="154" t="s">
        <v>74</v>
      </c>
      <c r="C7" s="155"/>
      <c r="D7" s="108"/>
      <c r="E7" s="106"/>
      <c r="F7" s="108"/>
      <c r="G7" s="108"/>
      <c r="H7" s="108"/>
      <c r="I7" s="110"/>
    </row>
    <row r="8" spans="2:9" ht="13.5" customHeight="1" x14ac:dyDescent="0.15">
      <c r="B8" s="154" t="s">
        <v>74</v>
      </c>
      <c r="C8" s="155"/>
      <c r="D8" s="108"/>
      <c r="E8" s="108"/>
      <c r="F8" s="108"/>
      <c r="G8" s="108"/>
      <c r="H8" s="108"/>
      <c r="I8" s="110"/>
    </row>
    <row r="9" spans="2:9" ht="13.5" customHeight="1" x14ac:dyDescent="0.15">
      <c r="B9" s="154" t="s">
        <v>74</v>
      </c>
      <c r="C9" s="155"/>
      <c r="D9" s="108"/>
      <c r="E9" s="108"/>
      <c r="F9" s="108"/>
      <c r="G9" s="108"/>
      <c r="H9" s="108"/>
      <c r="I9" s="110"/>
    </row>
    <row r="10" spans="2:9" ht="13.5" customHeight="1" x14ac:dyDescent="0.15">
      <c r="B10" s="154" t="s">
        <v>74</v>
      </c>
      <c r="C10" s="155"/>
      <c r="D10" s="108"/>
      <c r="E10" s="108"/>
      <c r="F10" s="108"/>
      <c r="G10" s="108"/>
      <c r="H10" s="108"/>
      <c r="I10" s="110"/>
    </row>
    <row r="11" spans="2:9" ht="13.5" customHeight="1" x14ac:dyDescent="0.15">
      <c r="B11" s="154" t="s">
        <v>74</v>
      </c>
      <c r="C11" s="155"/>
      <c r="D11" s="108"/>
      <c r="E11" s="108"/>
      <c r="F11" s="108"/>
      <c r="G11" s="108"/>
      <c r="H11" s="108"/>
      <c r="I11" s="110"/>
    </row>
    <row r="12" spans="2:9" ht="13.5" customHeight="1" x14ac:dyDescent="0.15">
      <c r="B12" s="154" t="s">
        <v>74</v>
      </c>
      <c r="C12" s="155"/>
      <c r="D12" s="108"/>
      <c r="E12" s="108"/>
      <c r="F12" s="108"/>
      <c r="G12" s="108"/>
      <c r="H12" s="108"/>
      <c r="I12" s="110"/>
    </row>
    <row r="13" spans="2:9" ht="13.5" customHeight="1" x14ac:dyDescent="0.15">
      <c r="B13" s="154" t="s">
        <v>74</v>
      </c>
      <c r="C13" s="155"/>
      <c r="D13" s="108"/>
      <c r="E13" s="108"/>
      <c r="F13" s="108"/>
      <c r="G13" s="108"/>
      <c r="H13" s="108"/>
      <c r="I13" s="110"/>
    </row>
    <row r="14" spans="2:9" ht="13.5" customHeight="1" x14ac:dyDescent="0.15">
      <c r="B14" s="154" t="s">
        <v>74</v>
      </c>
      <c r="C14" s="155"/>
      <c r="D14" s="108"/>
      <c r="E14" s="108"/>
      <c r="F14" s="108"/>
      <c r="G14" s="108"/>
      <c r="H14" s="108"/>
      <c r="I14" s="110"/>
    </row>
    <row r="15" spans="2:9" ht="13.5" customHeight="1" x14ac:dyDescent="0.15">
      <c r="B15" s="154" t="s">
        <v>74</v>
      </c>
      <c r="C15" s="155"/>
      <c r="D15" s="108"/>
      <c r="E15" s="108"/>
      <c r="F15" s="108"/>
      <c r="G15" s="108"/>
      <c r="H15" s="108"/>
      <c r="I15" s="110"/>
    </row>
    <row r="16" spans="2:9" ht="13.5" customHeight="1" x14ac:dyDescent="0.15">
      <c r="B16" s="154" t="s">
        <v>74</v>
      </c>
      <c r="C16" s="155"/>
      <c r="D16" s="108"/>
      <c r="E16" s="108"/>
      <c r="F16" s="108"/>
      <c r="G16" s="108"/>
      <c r="H16" s="108"/>
      <c r="I16" s="110"/>
    </row>
    <row r="17" spans="2:9" ht="13.5" customHeight="1" x14ac:dyDescent="0.15">
      <c r="B17" s="154"/>
      <c r="C17" s="155"/>
      <c r="D17" s="108"/>
      <c r="E17" s="108"/>
      <c r="F17" s="108"/>
      <c r="G17" s="108"/>
      <c r="H17" s="108"/>
      <c r="I17" s="110"/>
    </row>
    <row r="18" spans="2:9" ht="13.5" customHeight="1" x14ac:dyDescent="0.15">
      <c r="B18" s="154" t="s">
        <v>74</v>
      </c>
      <c r="C18" s="155"/>
      <c r="D18" s="108"/>
      <c r="E18" s="108"/>
      <c r="F18" s="108"/>
      <c r="G18" s="108"/>
      <c r="H18" s="108"/>
      <c r="I18" s="110"/>
    </row>
    <row r="19" spans="2:9" ht="13.5" customHeight="1" x14ac:dyDescent="0.15">
      <c r="B19" s="154" t="s">
        <v>74</v>
      </c>
      <c r="C19" s="155"/>
      <c r="D19" s="108"/>
      <c r="E19" s="108"/>
      <c r="F19" s="108"/>
      <c r="G19" s="108"/>
      <c r="H19" s="108"/>
      <c r="I19" s="110"/>
    </row>
    <row r="20" spans="2:9" ht="13.5" customHeight="1" x14ac:dyDescent="0.15">
      <c r="B20" s="154" t="s">
        <v>74</v>
      </c>
      <c r="C20" s="155"/>
      <c r="D20" s="108"/>
      <c r="E20" s="108"/>
      <c r="F20" s="108"/>
      <c r="G20" s="108"/>
      <c r="H20" s="108"/>
      <c r="I20" s="110"/>
    </row>
    <row r="21" spans="2:9" ht="13.5" customHeight="1" x14ac:dyDescent="0.15">
      <c r="B21" s="154" t="s">
        <v>74</v>
      </c>
      <c r="C21" s="155"/>
      <c r="D21" s="108"/>
      <c r="E21" s="108"/>
      <c r="F21" s="108"/>
      <c r="G21" s="108"/>
      <c r="H21" s="108"/>
      <c r="I21" s="110"/>
    </row>
    <row r="22" spans="2:9" ht="13.5" customHeight="1" x14ac:dyDescent="0.15">
      <c r="B22" s="154" t="s">
        <v>74</v>
      </c>
      <c r="C22" s="155"/>
      <c r="D22" s="108"/>
      <c r="E22" s="108"/>
      <c r="F22" s="108"/>
      <c r="G22" s="108"/>
      <c r="H22" s="108"/>
      <c r="I22" s="110"/>
    </row>
    <row r="23" spans="2:9" ht="13.5" customHeight="1" x14ac:dyDescent="0.15">
      <c r="B23" s="154" t="s">
        <v>74</v>
      </c>
      <c r="C23" s="155"/>
      <c r="D23" s="108"/>
      <c r="E23" s="106"/>
      <c r="F23" s="108"/>
      <c r="G23" s="108"/>
      <c r="H23" s="108"/>
      <c r="I23" s="110"/>
    </row>
    <row r="24" spans="2:9" ht="13.5" customHeight="1" x14ac:dyDescent="0.15">
      <c r="B24" s="154" t="s">
        <v>74</v>
      </c>
      <c r="C24" s="155"/>
      <c r="D24" s="108"/>
      <c r="E24" s="108"/>
      <c r="F24" s="108"/>
      <c r="G24" s="108"/>
      <c r="H24" s="108"/>
      <c r="I24" s="110"/>
    </row>
    <row r="25" spans="2:9" ht="13.5" customHeight="1" x14ac:dyDescent="0.15">
      <c r="B25" s="154" t="s">
        <v>74</v>
      </c>
      <c r="C25" s="155"/>
      <c r="D25" s="108"/>
      <c r="E25" s="108"/>
      <c r="F25" s="108"/>
      <c r="G25" s="108"/>
      <c r="H25" s="108"/>
      <c r="I25" s="110"/>
    </row>
    <row r="26" spans="2:9" ht="13.5" customHeight="1" x14ac:dyDescent="0.15">
      <c r="B26" s="154" t="s">
        <v>74</v>
      </c>
      <c r="C26" s="155"/>
      <c r="D26" s="108"/>
      <c r="E26" s="108"/>
      <c r="F26" s="108"/>
      <c r="G26" s="108"/>
      <c r="H26" s="108"/>
      <c r="I26" s="110"/>
    </row>
    <row r="27" spans="2:9" ht="13.5" customHeight="1" x14ac:dyDescent="0.15">
      <c r="B27" s="154" t="s">
        <v>74</v>
      </c>
      <c r="C27" s="155"/>
      <c r="D27" s="108"/>
      <c r="E27" s="108"/>
      <c r="F27" s="108"/>
      <c r="G27" s="108"/>
      <c r="H27" s="108"/>
      <c r="I27" s="110"/>
    </row>
    <row r="28" spans="2:9" ht="13.5" customHeight="1" x14ac:dyDescent="0.15">
      <c r="B28" s="154" t="s">
        <v>74</v>
      </c>
      <c r="C28" s="155"/>
      <c r="D28" s="108"/>
      <c r="E28" s="108"/>
      <c r="F28" s="108"/>
      <c r="G28" s="108"/>
      <c r="H28" s="108"/>
      <c r="I28" s="110"/>
    </row>
    <row r="29" spans="2:9" ht="13.5" customHeight="1" x14ac:dyDescent="0.15">
      <c r="B29" s="154" t="s">
        <v>74</v>
      </c>
      <c r="C29" s="155"/>
      <c r="D29" s="108"/>
      <c r="E29" s="108"/>
      <c r="F29" s="108"/>
      <c r="G29" s="108"/>
      <c r="H29" s="108"/>
      <c r="I29" s="110"/>
    </row>
    <row r="30" spans="2:9" ht="13.5" customHeight="1" x14ac:dyDescent="0.15">
      <c r="B30" s="154" t="s">
        <v>74</v>
      </c>
      <c r="C30" s="155"/>
      <c r="D30" s="108"/>
      <c r="E30" s="108"/>
      <c r="F30" s="108"/>
      <c r="G30" s="108"/>
      <c r="H30" s="108"/>
      <c r="I30" s="110"/>
    </row>
    <row r="31" spans="2:9" ht="13.5" customHeight="1" x14ac:dyDescent="0.15">
      <c r="B31" s="154" t="s">
        <v>74</v>
      </c>
      <c r="C31" s="155"/>
      <c r="D31" s="108"/>
      <c r="E31" s="108"/>
      <c r="F31" s="108"/>
      <c r="G31" s="108"/>
      <c r="H31" s="108"/>
      <c r="I31" s="110"/>
    </row>
    <row r="32" spans="2:9" ht="13.5" customHeight="1" x14ac:dyDescent="0.15">
      <c r="B32" s="154" t="s">
        <v>74</v>
      </c>
      <c r="C32" s="155"/>
      <c r="D32" s="108"/>
      <c r="E32" s="108"/>
      <c r="F32" s="108"/>
      <c r="G32" s="108"/>
      <c r="H32" s="108"/>
      <c r="I32" s="110"/>
    </row>
    <row r="33" spans="2:9" ht="13.5" customHeight="1" x14ac:dyDescent="0.15">
      <c r="B33" s="154" t="s">
        <v>74</v>
      </c>
      <c r="C33" s="155"/>
      <c r="D33" s="108"/>
      <c r="E33" s="108"/>
      <c r="F33" s="108"/>
      <c r="G33" s="108"/>
      <c r="H33" s="108"/>
      <c r="I33" s="110"/>
    </row>
    <row r="34" spans="2:9" ht="13.5" customHeight="1" x14ac:dyDescent="0.15">
      <c r="B34" s="154" t="s">
        <v>74</v>
      </c>
      <c r="C34" s="155"/>
      <c r="D34" s="108"/>
      <c r="E34" s="108"/>
      <c r="F34" s="108"/>
      <c r="G34" s="108"/>
      <c r="H34" s="108"/>
      <c r="I34" s="110"/>
    </row>
    <row r="35" spans="2:9" ht="13.5" customHeight="1" x14ac:dyDescent="0.15">
      <c r="B35" s="154" t="s">
        <v>74</v>
      </c>
      <c r="C35" s="155"/>
      <c r="D35" s="108"/>
      <c r="E35" s="108"/>
      <c r="F35" s="108"/>
      <c r="G35" s="108"/>
      <c r="H35" s="108"/>
      <c r="I35" s="110"/>
    </row>
    <row r="36" spans="2:9" ht="13.5" customHeight="1" x14ac:dyDescent="0.15">
      <c r="B36" s="154" t="s">
        <v>74</v>
      </c>
      <c r="C36" s="155"/>
      <c r="D36" s="108"/>
      <c r="E36" s="108"/>
      <c r="F36" s="108"/>
      <c r="G36" s="108"/>
      <c r="H36" s="108"/>
      <c r="I36" s="110"/>
    </row>
    <row r="37" spans="2:9" ht="13.5" customHeight="1" x14ac:dyDescent="0.15">
      <c r="B37" s="154" t="s">
        <v>74</v>
      </c>
      <c r="C37" s="155"/>
      <c r="D37" s="108"/>
      <c r="E37" s="108"/>
      <c r="F37" s="108"/>
      <c r="G37" s="108"/>
      <c r="H37" s="108"/>
      <c r="I37" s="110"/>
    </row>
    <row r="38" spans="2:9" ht="13.5" customHeight="1" thickBot="1" x14ac:dyDescent="0.2">
      <c r="B38" s="156" t="s">
        <v>74</v>
      </c>
      <c r="C38" s="157"/>
      <c r="D38" s="111"/>
      <c r="E38" s="111"/>
      <c r="F38" s="111"/>
      <c r="G38" s="111"/>
      <c r="H38" s="111"/>
      <c r="I38" s="112"/>
    </row>
    <row r="39" spans="2:9" ht="13.5" customHeight="1" x14ac:dyDescent="0.15">
      <c r="B39" s="153" t="s">
        <v>225</v>
      </c>
    </row>
    <row r="40" spans="2:9" ht="13.5" customHeight="1" x14ac:dyDescent="0.15"/>
    <row r="41" spans="2:9" ht="13.5" customHeight="1" x14ac:dyDescent="0.15"/>
    <row r="42" spans="2:9" ht="13.5" customHeight="1" x14ac:dyDescent="0.15"/>
    <row r="43" spans="2:9" ht="13.5" customHeight="1" x14ac:dyDescent="0.15"/>
    <row r="44" spans="2:9" ht="13.5" customHeight="1" x14ac:dyDescent="0.15"/>
    <row r="45" spans="2:9" ht="13.5" customHeight="1" x14ac:dyDescent="0.15"/>
    <row r="46" spans="2:9" ht="13.5" customHeight="1" x14ac:dyDescent="0.15"/>
    <row r="47" spans="2:9" ht="13.5" customHeight="1" x14ac:dyDescent="0.15"/>
    <row r="48" spans="2:9"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sheetData>
  <mergeCells count="3">
    <mergeCell ref="B2:I2"/>
    <mergeCell ref="B4:I4"/>
    <mergeCell ref="B3:I3"/>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A5B5698B-E224-A246-9C45-8057F4F4C123}">
          <x14:formula1>
            <xm:f>'Framework (For Reference)'!$B$78:$B$80</xm:f>
          </x14:formula1>
          <xm:sqref>B6:B38</xm:sqref>
        </x14:dataValidation>
        <x14:dataValidation type="list" allowBlank="1" showInputMessage="1" showErrorMessage="1" xr:uid="{64A34CE1-F263-B54B-8322-E92BB9667259}">
          <x14:formula1>
            <xm:f>'Framework (For Reference)'!$B$82:$B$104</xm:f>
          </x14:formula1>
          <xm:sqref>C6:C38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outlinePr summaryBelow="0" summaryRight="0"/>
  </sheetPr>
  <dimension ref="B1:D32"/>
  <sheetViews>
    <sheetView workbookViewId="0">
      <selection activeCell="E11" sqref="E11"/>
    </sheetView>
  </sheetViews>
  <sheetFormatPr baseColWidth="10" defaultColWidth="12.6640625" defaultRowHeight="15" customHeight="1" x14ac:dyDescent="0.15"/>
  <cols>
    <col min="1" max="1" width="4.1640625" style="105" customWidth="1"/>
    <col min="2" max="2" width="49.33203125" style="105" customWidth="1"/>
    <col min="3" max="3" width="49.5" style="105" customWidth="1"/>
    <col min="4" max="4" width="175.1640625" style="114" customWidth="1"/>
    <col min="5" max="16384" width="12.6640625" style="105"/>
  </cols>
  <sheetData>
    <row r="1" spans="2:4" ht="15" customHeight="1" thickBot="1" x14ac:dyDescent="0.2"/>
    <row r="2" spans="2:4" ht="50" customHeight="1" x14ac:dyDescent="0.15">
      <c r="B2" s="303" t="s">
        <v>2</v>
      </c>
      <c r="C2" s="304"/>
      <c r="D2" s="305"/>
    </row>
    <row r="3" spans="2:4" ht="45" customHeight="1" x14ac:dyDescent="0.15">
      <c r="B3" s="300" t="s">
        <v>195</v>
      </c>
      <c r="C3" s="301"/>
      <c r="D3" s="302"/>
    </row>
    <row r="4" spans="2:4" s="115" customFormat="1" ht="37" customHeight="1" x14ac:dyDescent="0.15">
      <c r="B4" s="174" t="s">
        <v>3</v>
      </c>
      <c r="C4" s="175" t="s">
        <v>4</v>
      </c>
      <c r="D4" s="176"/>
    </row>
    <row r="5" spans="2:4" ht="15" customHeight="1" x14ac:dyDescent="0.15">
      <c r="B5" s="313" t="s">
        <v>117</v>
      </c>
      <c r="C5" s="314" t="s">
        <v>116</v>
      </c>
      <c r="D5" s="315"/>
    </row>
    <row r="6" spans="2:4" ht="19" customHeight="1" x14ac:dyDescent="0.15">
      <c r="B6" s="313"/>
      <c r="C6" s="314"/>
      <c r="D6" s="315"/>
    </row>
    <row r="7" spans="2:4" ht="52" customHeight="1" x14ac:dyDescent="0.15">
      <c r="B7" s="128" t="s">
        <v>5</v>
      </c>
      <c r="C7" s="309" t="s">
        <v>6</v>
      </c>
      <c r="D7" s="310"/>
    </row>
    <row r="8" spans="2:4" ht="15" customHeight="1" x14ac:dyDescent="0.15">
      <c r="B8" s="129"/>
      <c r="C8" s="117"/>
      <c r="D8" s="120"/>
    </row>
    <row r="9" spans="2:4" ht="15" customHeight="1" x14ac:dyDescent="0.15">
      <c r="B9" s="130" t="s">
        <v>7</v>
      </c>
      <c r="C9" s="117" t="s">
        <v>8</v>
      </c>
      <c r="D9" s="120"/>
    </row>
    <row r="10" spans="2:4" ht="15" customHeight="1" x14ac:dyDescent="0.15">
      <c r="B10" s="116"/>
      <c r="C10" s="117"/>
      <c r="D10" s="120"/>
    </row>
    <row r="11" spans="2:4" ht="50" customHeight="1" x14ac:dyDescent="0.15">
      <c r="B11" s="128" t="s">
        <v>9</v>
      </c>
      <c r="C11" s="311" t="s">
        <v>10</v>
      </c>
      <c r="D11" s="312"/>
    </row>
    <row r="12" spans="2:4" ht="15" customHeight="1" x14ac:dyDescent="0.15">
      <c r="B12" s="116"/>
      <c r="C12" s="117"/>
      <c r="D12" s="120"/>
    </row>
    <row r="13" spans="2:4" ht="36" customHeight="1" x14ac:dyDescent="0.15">
      <c r="B13" s="130" t="s">
        <v>11</v>
      </c>
      <c r="C13" s="309" t="s">
        <v>192</v>
      </c>
      <c r="D13" s="310"/>
    </row>
    <row r="14" spans="2:4" ht="15" customHeight="1" thickBot="1" x14ac:dyDescent="0.25">
      <c r="B14" s="131"/>
      <c r="C14" s="132"/>
      <c r="D14" s="133"/>
    </row>
    <row r="15" spans="2:4" ht="15" customHeight="1" thickBot="1" x14ac:dyDescent="0.25">
      <c r="B15" s="134"/>
      <c r="C15" s="134"/>
      <c r="D15" s="134"/>
    </row>
    <row r="16" spans="2:4" ht="53" customHeight="1" x14ac:dyDescent="0.15">
      <c r="B16" s="306" t="s">
        <v>12</v>
      </c>
      <c r="C16" s="307"/>
      <c r="D16" s="308"/>
    </row>
    <row r="17" spans="2:4" ht="43" customHeight="1" x14ac:dyDescent="0.15">
      <c r="B17" s="174" t="s">
        <v>115</v>
      </c>
      <c r="C17" s="175" t="s">
        <v>13</v>
      </c>
      <c r="D17" s="177" t="s">
        <v>14</v>
      </c>
    </row>
    <row r="18" spans="2:4" ht="42" customHeight="1" x14ac:dyDescent="0.15">
      <c r="B18" s="116" t="s">
        <v>15</v>
      </c>
      <c r="C18" s="117" t="s">
        <v>16</v>
      </c>
      <c r="D18" s="118" t="s">
        <v>17</v>
      </c>
    </row>
    <row r="19" spans="2:4" ht="4" customHeight="1" x14ac:dyDescent="0.15">
      <c r="B19" s="116"/>
      <c r="C19" s="117"/>
      <c r="D19" s="118"/>
    </row>
    <row r="20" spans="2:4" ht="45" customHeight="1" x14ac:dyDescent="0.15">
      <c r="B20" s="116" t="s">
        <v>18</v>
      </c>
      <c r="C20" s="117" t="s">
        <v>19</v>
      </c>
      <c r="D20" s="119" t="s">
        <v>193</v>
      </c>
    </row>
    <row r="21" spans="2:4" ht="5" customHeight="1" x14ac:dyDescent="0.15">
      <c r="B21" s="116"/>
      <c r="C21" s="117"/>
      <c r="D21" s="120"/>
    </row>
    <row r="22" spans="2:4" ht="17" x14ac:dyDescent="0.15">
      <c r="B22" s="116" t="s">
        <v>20</v>
      </c>
      <c r="C22" s="117" t="s">
        <v>21</v>
      </c>
      <c r="D22" s="121" t="s">
        <v>194</v>
      </c>
    </row>
    <row r="23" spans="2:4" ht="8" customHeight="1" x14ac:dyDescent="0.15">
      <c r="B23" s="116"/>
      <c r="C23" s="117"/>
      <c r="D23" s="120"/>
    </row>
    <row r="24" spans="2:4" ht="36" customHeight="1" x14ac:dyDescent="0.15">
      <c r="B24" s="116" t="s">
        <v>22</v>
      </c>
      <c r="C24" s="117" t="s">
        <v>23</v>
      </c>
      <c r="D24" s="122" t="s">
        <v>24</v>
      </c>
    </row>
    <row r="25" spans="2:4" ht="16" x14ac:dyDescent="0.15">
      <c r="B25" s="116"/>
      <c r="C25" s="117"/>
      <c r="D25" s="123"/>
    </row>
    <row r="26" spans="2:4" ht="46" customHeight="1" x14ac:dyDescent="0.15">
      <c r="B26" s="116" t="s">
        <v>25</v>
      </c>
      <c r="C26" s="117" t="s">
        <v>26</v>
      </c>
      <c r="D26" s="124" t="s">
        <v>27</v>
      </c>
    </row>
    <row r="27" spans="2:4" x14ac:dyDescent="0.15">
      <c r="B27" s="116"/>
      <c r="C27" s="117"/>
      <c r="D27" s="124"/>
    </row>
    <row r="28" spans="2:4" ht="31" customHeight="1" thickBot="1" x14ac:dyDescent="0.2">
      <c r="B28" s="125" t="s">
        <v>28</v>
      </c>
      <c r="C28" s="126" t="s">
        <v>29</v>
      </c>
      <c r="D28" s="127" t="s">
        <v>30</v>
      </c>
    </row>
    <row r="29" spans="2:4" ht="14" x14ac:dyDescent="0.15"/>
    <row r="30" spans="2:4" ht="14" x14ac:dyDescent="0.15"/>
    <row r="31" spans="2:4" ht="14" x14ac:dyDescent="0.15"/>
    <row r="32" spans="2:4" ht="14" x14ac:dyDescent="0.15"/>
  </sheetData>
  <mergeCells count="8">
    <mergeCell ref="B3:D3"/>
    <mergeCell ref="B2:D2"/>
    <mergeCell ref="B16:D16"/>
    <mergeCell ref="C7:D7"/>
    <mergeCell ref="C11:D11"/>
    <mergeCell ref="C13:D13"/>
    <mergeCell ref="B5:B6"/>
    <mergeCell ref="C5:D6"/>
  </mergeCells>
  <hyperlinks>
    <hyperlink ref="B7" r:id="rId1" xr:uid="{00000000-0004-0000-0300-000000000000}"/>
    <hyperlink ref="B9" r:id="rId2" xr:uid="{00000000-0004-0000-0300-000001000000}"/>
    <hyperlink ref="B11" r:id="rId3" xr:uid="{00000000-0004-0000-0300-000002000000}"/>
    <hyperlink ref="B13" r:id="rId4" xr:uid="{00000000-0004-0000-0300-000003000000}"/>
    <hyperlink ref="D18" r:id="rId5" xr:uid="{00000000-0004-0000-0300-000004000000}"/>
    <hyperlink ref="D20" r:id="rId6" location=":~:text=A%20Joint%20External%20Evaluation%20(JEE,to%20deliberate%20or%20accidental%20events." xr:uid="{00000000-0004-0000-0300-000005000000}"/>
    <hyperlink ref="D22" r:id="rId7" display="National Action Plan for Health Security (NAPHS) is a country owned, multi-year, planning process that can accelerate the implementation of IHR core capacitie" xr:uid="{00000000-0004-0000-0300-000006000000}"/>
    <hyperlink ref="D24" r:id="rId8" xr:uid="{00000000-0004-0000-0300-000007000000}"/>
    <hyperlink ref="D26" r:id="rId9" xr:uid="{00000000-0004-0000-0300-000008000000}"/>
    <hyperlink ref="D28" r:id="rId10" xr:uid="{00000000-0004-0000-0300-000009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ADC0-CF90-4345-898F-D1BFC0B6BC19}">
  <sheetPr>
    <tabColor theme="0" tint="-0.14999847407452621"/>
  </sheetPr>
  <dimension ref="B1:F146"/>
  <sheetViews>
    <sheetView workbookViewId="0">
      <selection activeCell="F20" sqref="F20"/>
    </sheetView>
  </sheetViews>
  <sheetFormatPr baseColWidth="10" defaultRowHeight="19" x14ac:dyDescent="0.2"/>
  <cols>
    <col min="1" max="1" width="5.6640625" style="139" customWidth="1"/>
    <col min="2" max="2" width="43.5" style="135" customWidth="1"/>
    <col min="3" max="3" width="22.33203125" style="136" customWidth="1"/>
    <col min="4" max="4" width="11.83203125" style="137" customWidth="1"/>
    <col min="5" max="5" width="19.33203125" style="137" customWidth="1"/>
    <col min="6" max="6" width="203.6640625" style="138" customWidth="1"/>
    <col min="7" max="16384" width="10.83203125" style="139"/>
  </cols>
  <sheetData>
    <row r="1" spans="2:6" ht="20" thickBot="1" x14ac:dyDescent="0.25"/>
    <row r="2" spans="2:6" ht="42" customHeight="1" thickBot="1" x14ac:dyDescent="0.2">
      <c r="B2" s="178" t="s">
        <v>90</v>
      </c>
      <c r="C2" s="179" t="s">
        <v>91</v>
      </c>
      <c r="D2" s="180" t="s">
        <v>92</v>
      </c>
      <c r="E2" s="180" t="s">
        <v>100</v>
      </c>
      <c r="F2" s="181" t="s">
        <v>93</v>
      </c>
    </row>
    <row r="3" spans="2:6" ht="21" customHeight="1" x14ac:dyDescent="0.15">
      <c r="B3" s="325" t="s">
        <v>231</v>
      </c>
      <c r="C3" s="332" t="s">
        <v>38</v>
      </c>
      <c r="D3" s="182">
        <v>1</v>
      </c>
      <c r="E3" s="183" t="s">
        <v>101</v>
      </c>
      <c r="F3" s="142" t="s">
        <v>186</v>
      </c>
    </row>
    <row r="4" spans="2:6" ht="17" x14ac:dyDescent="0.15">
      <c r="B4" s="326"/>
      <c r="C4" s="333"/>
      <c r="D4" s="184">
        <v>2</v>
      </c>
      <c r="E4" s="185" t="s">
        <v>102</v>
      </c>
      <c r="F4" s="143" t="s">
        <v>139</v>
      </c>
    </row>
    <row r="5" spans="2:6" ht="17" x14ac:dyDescent="0.15">
      <c r="B5" s="326"/>
      <c r="C5" s="333"/>
      <c r="D5" s="186">
        <v>3</v>
      </c>
      <c r="E5" s="187" t="s">
        <v>65</v>
      </c>
      <c r="F5" s="143" t="s">
        <v>140</v>
      </c>
    </row>
    <row r="6" spans="2:6" ht="17" x14ac:dyDescent="0.15">
      <c r="B6" s="326"/>
      <c r="C6" s="334" t="s">
        <v>39</v>
      </c>
      <c r="D6" s="182">
        <v>1</v>
      </c>
      <c r="E6" s="183" t="s">
        <v>101</v>
      </c>
      <c r="F6" s="143" t="s">
        <v>118</v>
      </c>
    </row>
    <row r="7" spans="2:6" ht="17" x14ac:dyDescent="0.15">
      <c r="B7" s="326"/>
      <c r="C7" s="334"/>
      <c r="D7" s="184">
        <v>2</v>
      </c>
      <c r="E7" s="185" t="s">
        <v>102</v>
      </c>
      <c r="F7" s="143" t="s">
        <v>119</v>
      </c>
    </row>
    <row r="8" spans="2:6" ht="17" x14ac:dyDescent="0.15">
      <c r="B8" s="326"/>
      <c r="C8" s="334"/>
      <c r="D8" s="186">
        <v>3</v>
      </c>
      <c r="E8" s="187" t="s">
        <v>65</v>
      </c>
      <c r="F8" s="143" t="s">
        <v>120</v>
      </c>
    </row>
    <row r="9" spans="2:6" ht="17" x14ac:dyDescent="0.15">
      <c r="B9" s="326"/>
      <c r="C9" s="333" t="s">
        <v>41</v>
      </c>
      <c r="D9" s="182">
        <v>1</v>
      </c>
      <c r="E9" s="183" t="s">
        <v>101</v>
      </c>
      <c r="F9" s="143" t="s">
        <v>123</v>
      </c>
    </row>
    <row r="10" spans="2:6" ht="17" x14ac:dyDescent="0.15">
      <c r="B10" s="326"/>
      <c r="C10" s="333"/>
      <c r="D10" s="184">
        <v>2</v>
      </c>
      <c r="E10" s="185" t="s">
        <v>102</v>
      </c>
      <c r="F10" s="143" t="s">
        <v>122</v>
      </c>
    </row>
    <row r="11" spans="2:6" ht="17" customHeight="1" x14ac:dyDescent="0.15">
      <c r="B11" s="326"/>
      <c r="C11" s="333"/>
      <c r="D11" s="186">
        <v>3</v>
      </c>
      <c r="E11" s="187" t="s">
        <v>65</v>
      </c>
      <c r="F11" s="143" t="s">
        <v>121</v>
      </c>
    </row>
    <row r="12" spans="2:6" ht="17" x14ac:dyDescent="0.15">
      <c r="B12" s="326"/>
      <c r="C12" s="333" t="s">
        <v>40</v>
      </c>
      <c r="D12" s="182">
        <v>1</v>
      </c>
      <c r="E12" s="183" t="s">
        <v>101</v>
      </c>
      <c r="F12" s="143" t="s">
        <v>135</v>
      </c>
    </row>
    <row r="13" spans="2:6" ht="17" x14ac:dyDescent="0.15">
      <c r="B13" s="326"/>
      <c r="C13" s="333"/>
      <c r="D13" s="184">
        <v>2</v>
      </c>
      <c r="E13" s="185" t="s">
        <v>102</v>
      </c>
      <c r="F13" s="143" t="s">
        <v>134</v>
      </c>
    </row>
    <row r="14" spans="2:6" ht="17" x14ac:dyDescent="0.15">
      <c r="B14" s="326"/>
      <c r="C14" s="333"/>
      <c r="D14" s="186">
        <v>3</v>
      </c>
      <c r="E14" s="187" t="s">
        <v>65</v>
      </c>
      <c r="F14" s="143" t="s">
        <v>141</v>
      </c>
    </row>
    <row r="15" spans="2:6" ht="17" x14ac:dyDescent="0.15">
      <c r="B15" s="326"/>
      <c r="C15" s="333" t="s">
        <v>45</v>
      </c>
      <c r="D15" s="182">
        <v>1</v>
      </c>
      <c r="E15" s="183" t="s">
        <v>101</v>
      </c>
      <c r="F15" s="144" t="s">
        <v>124</v>
      </c>
    </row>
    <row r="16" spans="2:6" ht="17" x14ac:dyDescent="0.15">
      <c r="B16" s="326"/>
      <c r="C16" s="333"/>
      <c r="D16" s="184">
        <v>2</v>
      </c>
      <c r="E16" s="185" t="s">
        <v>102</v>
      </c>
      <c r="F16" s="144" t="s">
        <v>125</v>
      </c>
    </row>
    <row r="17" spans="2:6" ht="17" x14ac:dyDescent="0.15">
      <c r="B17" s="326"/>
      <c r="C17" s="333"/>
      <c r="D17" s="186">
        <v>3</v>
      </c>
      <c r="E17" s="187" t="s">
        <v>65</v>
      </c>
      <c r="F17" s="144" t="s">
        <v>126</v>
      </c>
    </row>
    <row r="18" spans="2:6" ht="17" x14ac:dyDescent="0.15">
      <c r="B18" s="326"/>
      <c r="C18" s="333" t="s">
        <v>42</v>
      </c>
      <c r="D18" s="182">
        <v>1</v>
      </c>
      <c r="E18" s="183" t="s">
        <v>101</v>
      </c>
      <c r="F18" s="144" t="s">
        <v>129</v>
      </c>
    </row>
    <row r="19" spans="2:6" ht="17" x14ac:dyDescent="0.15">
      <c r="B19" s="326"/>
      <c r="C19" s="333"/>
      <c r="D19" s="184">
        <v>2</v>
      </c>
      <c r="E19" s="185" t="s">
        <v>102</v>
      </c>
      <c r="F19" s="144" t="s">
        <v>127</v>
      </c>
    </row>
    <row r="20" spans="2:6" ht="17" x14ac:dyDescent="0.15">
      <c r="B20" s="326"/>
      <c r="C20" s="333"/>
      <c r="D20" s="186">
        <v>3</v>
      </c>
      <c r="E20" s="187" t="s">
        <v>65</v>
      </c>
      <c r="F20" s="144" t="s">
        <v>128</v>
      </c>
    </row>
    <row r="21" spans="2:6" ht="17" x14ac:dyDescent="0.15">
      <c r="B21" s="326"/>
      <c r="C21" s="333" t="s">
        <v>49</v>
      </c>
      <c r="D21" s="182">
        <v>1</v>
      </c>
      <c r="E21" s="183" t="s">
        <v>101</v>
      </c>
      <c r="F21" s="144" t="s">
        <v>130</v>
      </c>
    </row>
    <row r="22" spans="2:6" ht="17" x14ac:dyDescent="0.15">
      <c r="B22" s="326"/>
      <c r="C22" s="333"/>
      <c r="D22" s="184">
        <v>2</v>
      </c>
      <c r="E22" s="185" t="s">
        <v>102</v>
      </c>
      <c r="F22" s="144" t="s">
        <v>131</v>
      </c>
    </row>
    <row r="23" spans="2:6" ht="17" x14ac:dyDescent="0.15">
      <c r="B23" s="326"/>
      <c r="C23" s="333"/>
      <c r="D23" s="186">
        <v>3</v>
      </c>
      <c r="E23" s="187" t="s">
        <v>65</v>
      </c>
      <c r="F23" s="144" t="s">
        <v>132</v>
      </c>
    </row>
    <row r="24" spans="2:6" ht="17" x14ac:dyDescent="0.15">
      <c r="B24" s="326"/>
      <c r="C24" s="333" t="s">
        <v>43</v>
      </c>
      <c r="D24" s="182">
        <v>1</v>
      </c>
      <c r="E24" s="183" t="s">
        <v>101</v>
      </c>
      <c r="F24" s="144" t="s">
        <v>133</v>
      </c>
    </row>
    <row r="25" spans="2:6" ht="17" x14ac:dyDescent="0.15">
      <c r="B25" s="326"/>
      <c r="C25" s="333"/>
      <c r="D25" s="184">
        <v>2</v>
      </c>
      <c r="E25" s="185" t="s">
        <v>102</v>
      </c>
      <c r="F25" s="144" t="s">
        <v>137</v>
      </c>
    </row>
    <row r="26" spans="2:6" ht="17" x14ac:dyDescent="0.15">
      <c r="B26" s="326"/>
      <c r="C26" s="333"/>
      <c r="D26" s="186">
        <v>3</v>
      </c>
      <c r="E26" s="187" t="s">
        <v>65</v>
      </c>
      <c r="F26" s="144" t="s">
        <v>138</v>
      </c>
    </row>
    <row r="27" spans="2:6" ht="17" x14ac:dyDescent="0.15">
      <c r="B27" s="326"/>
      <c r="C27" s="333" t="s">
        <v>47</v>
      </c>
      <c r="D27" s="182">
        <v>1</v>
      </c>
      <c r="E27" s="183" t="s">
        <v>101</v>
      </c>
      <c r="F27" s="145" t="s">
        <v>142</v>
      </c>
    </row>
    <row r="28" spans="2:6" ht="17" x14ac:dyDescent="0.15">
      <c r="B28" s="326"/>
      <c r="C28" s="333"/>
      <c r="D28" s="184">
        <v>2</v>
      </c>
      <c r="E28" s="185" t="s">
        <v>102</v>
      </c>
      <c r="F28" s="144" t="s">
        <v>144</v>
      </c>
    </row>
    <row r="29" spans="2:6" ht="17" x14ac:dyDescent="0.15">
      <c r="B29" s="326"/>
      <c r="C29" s="333"/>
      <c r="D29" s="186">
        <v>3</v>
      </c>
      <c r="E29" s="187" t="s">
        <v>65</v>
      </c>
      <c r="F29" s="144" t="s">
        <v>143</v>
      </c>
    </row>
    <row r="30" spans="2:6" ht="17" x14ac:dyDescent="0.15">
      <c r="B30" s="326"/>
      <c r="C30" s="333" t="s">
        <v>48</v>
      </c>
      <c r="D30" s="182">
        <v>1</v>
      </c>
      <c r="E30" s="183" t="s">
        <v>101</v>
      </c>
      <c r="F30" s="144" t="s">
        <v>145</v>
      </c>
    </row>
    <row r="31" spans="2:6" ht="17" x14ac:dyDescent="0.15">
      <c r="B31" s="326"/>
      <c r="C31" s="333"/>
      <c r="D31" s="184">
        <v>2</v>
      </c>
      <c r="E31" s="185" t="s">
        <v>102</v>
      </c>
      <c r="F31" s="144" t="s">
        <v>147</v>
      </c>
    </row>
    <row r="32" spans="2:6" ht="17" x14ac:dyDescent="0.15">
      <c r="B32" s="326"/>
      <c r="C32" s="333"/>
      <c r="D32" s="186">
        <v>3</v>
      </c>
      <c r="E32" s="187" t="s">
        <v>65</v>
      </c>
      <c r="F32" s="144" t="s">
        <v>148</v>
      </c>
    </row>
    <row r="33" spans="2:6" ht="17" x14ac:dyDescent="0.15">
      <c r="B33" s="326"/>
      <c r="C33" s="333" t="s">
        <v>46</v>
      </c>
      <c r="D33" s="182">
        <v>1</v>
      </c>
      <c r="E33" s="183" t="s">
        <v>101</v>
      </c>
      <c r="F33" s="144" t="s">
        <v>182</v>
      </c>
    </row>
    <row r="34" spans="2:6" ht="17" x14ac:dyDescent="0.15">
      <c r="B34" s="326"/>
      <c r="C34" s="333"/>
      <c r="D34" s="184">
        <v>2</v>
      </c>
      <c r="E34" s="185" t="s">
        <v>102</v>
      </c>
      <c r="F34" s="144" t="s">
        <v>183</v>
      </c>
    </row>
    <row r="35" spans="2:6" ht="17" x14ac:dyDescent="0.15">
      <c r="B35" s="326"/>
      <c r="C35" s="333"/>
      <c r="D35" s="186">
        <v>3</v>
      </c>
      <c r="E35" s="187" t="s">
        <v>65</v>
      </c>
      <c r="F35" s="144" t="s">
        <v>184</v>
      </c>
    </row>
    <row r="36" spans="2:6" ht="17" x14ac:dyDescent="0.15">
      <c r="B36" s="326"/>
      <c r="C36" s="333" t="s">
        <v>44</v>
      </c>
      <c r="D36" s="182">
        <v>1</v>
      </c>
      <c r="E36" s="183" t="s">
        <v>101</v>
      </c>
      <c r="F36" s="144" t="s">
        <v>149</v>
      </c>
    </row>
    <row r="37" spans="2:6" ht="17" x14ac:dyDescent="0.15">
      <c r="B37" s="326"/>
      <c r="C37" s="333"/>
      <c r="D37" s="184">
        <v>2</v>
      </c>
      <c r="E37" s="185" t="s">
        <v>102</v>
      </c>
      <c r="F37" s="144" t="s">
        <v>150</v>
      </c>
    </row>
    <row r="38" spans="2:6" ht="18" thickBot="1" x14ac:dyDescent="0.2">
      <c r="B38" s="327"/>
      <c r="C38" s="335"/>
      <c r="D38" s="186">
        <v>3</v>
      </c>
      <c r="E38" s="187" t="s">
        <v>65</v>
      </c>
      <c r="F38" s="144" t="s">
        <v>151</v>
      </c>
    </row>
    <row r="39" spans="2:6" ht="17" x14ac:dyDescent="0.15">
      <c r="B39" s="316" t="s">
        <v>232</v>
      </c>
      <c r="C39" s="337" t="s">
        <v>50</v>
      </c>
      <c r="D39" s="182">
        <v>1</v>
      </c>
      <c r="E39" s="183" t="s">
        <v>101</v>
      </c>
      <c r="F39" s="143" t="s">
        <v>152</v>
      </c>
    </row>
    <row r="40" spans="2:6" ht="17" x14ac:dyDescent="0.15">
      <c r="B40" s="317"/>
      <c r="C40" s="323"/>
      <c r="D40" s="184">
        <v>2</v>
      </c>
      <c r="E40" s="185" t="s">
        <v>102</v>
      </c>
      <c r="F40" s="143" t="s">
        <v>153</v>
      </c>
    </row>
    <row r="41" spans="2:6" ht="17" x14ac:dyDescent="0.15">
      <c r="B41" s="317"/>
      <c r="C41" s="323"/>
      <c r="D41" s="186">
        <v>3</v>
      </c>
      <c r="E41" s="187" t="s">
        <v>65</v>
      </c>
      <c r="F41" s="143" t="s">
        <v>154</v>
      </c>
    </row>
    <row r="42" spans="2:6" ht="17" x14ac:dyDescent="0.15">
      <c r="B42" s="317"/>
      <c r="C42" s="322" t="s">
        <v>51</v>
      </c>
      <c r="D42" s="182">
        <v>1</v>
      </c>
      <c r="E42" s="183" t="s">
        <v>101</v>
      </c>
      <c r="F42" s="143" t="s">
        <v>155</v>
      </c>
    </row>
    <row r="43" spans="2:6" ht="17" x14ac:dyDescent="0.15">
      <c r="B43" s="317"/>
      <c r="C43" s="322"/>
      <c r="D43" s="184">
        <v>2</v>
      </c>
      <c r="E43" s="185" t="s">
        <v>102</v>
      </c>
      <c r="F43" s="143" t="s">
        <v>156</v>
      </c>
    </row>
    <row r="44" spans="2:6" ht="17" x14ac:dyDescent="0.15">
      <c r="B44" s="317"/>
      <c r="C44" s="322"/>
      <c r="D44" s="186">
        <v>3</v>
      </c>
      <c r="E44" s="187" t="s">
        <v>65</v>
      </c>
      <c r="F44" s="143" t="s">
        <v>157</v>
      </c>
    </row>
    <row r="45" spans="2:6" ht="17" x14ac:dyDescent="0.15">
      <c r="B45" s="317"/>
      <c r="C45" s="323" t="s">
        <v>52</v>
      </c>
      <c r="D45" s="182">
        <v>1</v>
      </c>
      <c r="E45" s="183" t="s">
        <v>101</v>
      </c>
      <c r="F45" s="143" t="s">
        <v>158</v>
      </c>
    </row>
    <row r="46" spans="2:6" ht="17" x14ac:dyDescent="0.15">
      <c r="B46" s="317"/>
      <c r="C46" s="323"/>
      <c r="D46" s="184">
        <v>2</v>
      </c>
      <c r="E46" s="185" t="s">
        <v>102</v>
      </c>
      <c r="F46" s="143" t="s">
        <v>160</v>
      </c>
    </row>
    <row r="47" spans="2:6" ht="17" x14ac:dyDescent="0.15">
      <c r="B47" s="317"/>
      <c r="C47" s="323"/>
      <c r="D47" s="186">
        <v>3</v>
      </c>
      <c r="E47" s="187" t="s">
        <v>65</v>
      </c>
      <c r="F47" s="143" t="s">
        <v>161</v>
      </c>
    </row>
    <row r="48" spans="2:6" ht="17" x14ac:dyDescent="0.15">
      <c r="B48" s="317"/>
      <c r="C48" s="323" t="s">
        <v>53</v>
      </c>
      <c r="D48" s="182">
        <v>1</v>
      </c>
      <c r="E48" s="183" t="s">
        <v>101</v>
      </c>
      <c r="F48" s="146" t="s">
        <v>162</v>
      </c>
    </row>
    <row r="49" spans="2:6" ht="17" x14ac:dyDescent="0.15">
      <c r="B49" s="317"/>
      <c r="C49" s="323"/>
      <c r="D49" s="184">
        <v>2</v>
      </c>
      <c r="E49" s="185" t="s">
        <v>102</v>
      </c>
      <c r="F49" s="146" t="s">
        <v>163</v>
      </c>
    </row>
    <row r="50" spans="2:6" ht="17" x14ac:dyDescent="0.15">
      <c r="B50" s="317"/>
      <c r="C50" s="323"/>
      <c r="D50" s="186">
        <v>3</v>
      </c>
      <c r="E50" s="187" t="s">
        <v>65</v>
      </c>
      <c r="F50" s="146" t="s">
        <v>164</v>
      </c>
    </row>
    <row r="51" spans="2:6" ht="17" x14ac:dyDescent="0.15">
      <c r="B51" s="317"/>
      <c r="C51" s="323" t="s">
        <v>54</v>
      </c>
      <c r="D51" s="182">
        <v>1</v>
      </c>
      <c r="E51" s="183" t="s">
        <v>101</v>
      </c>
      <c r="F51" s="146" t="s">
        <v>165</v>
      </c>
    </row>
    <row r="52" spans="2:6" ht="17" x14ac:dyDescent="0.15">
      <c r="B52" s="317"/>
      <c r="C52" s="323"/>
      <c r="D52" s="184">
        <v>2</v>
      </c>
      <c r="E52" s="185" t="s">
        <v>102</v>
      </c>
      <c r="F52" s="146" t="s">
        <v>166</v>
      </c>
    </row>
    <row r="53" spans="2:6" ht="18" thickBot="1" x14ac:dyDescent="0.2">
      <c r="B53" s="318"/>
      <c r="C53" s="324"/>
      <c r="D53" s="186">
        <v>3</v>
      </c>
      <c r="E53" s="187" t="s">
        <v>65</v>
      </c>
      <c r="F53" s="146" t="s">
        <v>167</v>
      </c>
    </row>
    <row r="54" spans="2:6" ht="17" x14ac:dyDescent="0.15">
      <c r="B54" s="328" t="s">
        <v>233</v>
      </c>
      <c r="C54" s="320" t="s">
        <v>75</v>
      </c>
      <c r="D54" s="182">
        <v>1</v>
      </c>
      <c r="E54" s="183" t="s">
        <v>101</v>
      </c>
      <c r="F54" s="143" t="s">
        <v>77</v>
      </c>
    </row>
    <row r="55" spans="2:6" ht="17" x14ac:dyDescent="0.15">
      <c r="B55" s="329"/>
      <c r="C55" s="320"/>
      <c r="D55" s="184">
        <v>2</v>
      </c>
      <c r="E55" s="185" t="s">
        <v>102</v>
      </c>
      <c r="F55" s="143" t="s">
        <v>78</v>
      </c>
    </row>
    <row r="56" spans="2:6" ht="17" x14ac:dyDescent="0.15">
      <c r="B56" s="329"/>
      <c r="C56" s="321"/>
      <c r="D56" s="186">
        <v>3</v>
      </c>
      <c r="E56" s="187" t="s">
        <v>65</v>
      </c>
      <c r="F56" s="143" t="s">
        <v>196</v>
      </c>
    </row>
    <row r="57" spans="2:6" ht="17" x14ac:dyDescent="0.15">
      <c r="B57" s="330"/>
      <c r="C57" s="319" t="s">
        <v>88</v>
      </c>
      <c r="D57" s="182">
        <v>1</v>
      </c>
      <c r="E57" s="183" t="s">
        <v>101</v>
      </c>
      <c r="F57" s="146" t="s">
        <v>171</v>
      </c>
    </row>
    <row r="58" spans="2:6" ht="17" x14ac:dyDescent="0.15">
      <c r="B58" s="330"/>
      <c r="C58" s="320"/>
      <c r="D58" s="184">
        <v>2</v>
      </c>
      <c r="E58" s="185" t="s">
        <v>102</v>
      </c>
      <c r="F58" s="146" t="s">
        <v>172</v>
      </c>
    </row>
    <row r="59" spans="2:6" ht="17" x14ac:dyDescent="0.15">
      <c r="B59" s="330"/>
      <c r="C59" s="321"/>
      <c r="D59" s="186">
        <v>3</v>
      </c>
      <c r="E59" s="187" t="s">
        <v>65</v>
      </c>
      <c r="F59" s="146" t="s">
        <v>173</v>
      </c>
    </row>
    <row r="60" spans="2:6" ht="17" x14ac:dyDescent="0.15">
      <c r="B60" s="330"/>
      <c r="C60" s="319" t="s">
        <v>79</v>
      </c>
      <c r="D60" s="182">
        <v>1</v>
      </c>
      <c r="E60" s="183" t="s">
        <v>101</v>
      </c>
      <c r="F60" s="143" t="s">
        <v>168</v>
      </c>
    </row>
    <row r="61" spans="2:6" ht="17" x14ac:dyDescent="0.15">
      <c r="B61" s="330"/>
      <c r="C61" s="320"/>
      <c r="D61" s="184">
        <v>2</v>
      </c>
      <c r="E61" s="185" t="s">
        <v>102</v>
      </c>
      <c r="F61" s="143" t="s">
        <v>169</v>
      </c>
    </row>
    <row r="62" spans="2:6" ht="17" x14ac:dyDescent="0.15">
      <c r="B62" s="330"/>
      <c r="C62" s="321"/>
      <c r="D62" s="186">
        <v>3</v>
      </c>
      <c r="E62" s="187" t="s">
        <v>65</v>
      </c>
      <c r="F62" s="143" t="s">
        <v>170</v>
      </c>
    </row>
    <row r="63" spans="2:6" ht="17" x14ac:dyDescent="0.15">
      <c r="B63" s="330"/>
      <c r="C63" s="319" t="s">
        <v>81</v>
      </c>
      <c r="D63" s="182">
        <v>1</v>
      </c>
      <c r="E63" s="183" t="s">
        <v>101</v>
      </c>
      <c r="F63" s="146" t="s">
        <v>176</v>
      </c>
    </row>
    <row r="64" spans="2:6" ht="17" x14ac:dyDescent="0.15">
      <c r="B64" s="330"/>
      <c r="C64" s="320"/>
      <c r="D64" s="184">
        <v>2</v>
      </c>
      <c r="E64" s="185" t="s">
        <v>102</v>
      </c>
      <c r="F64" s="146" t="s">
        <v>174</v>
      </c>
    </row>
    <row r="65" spans="2:6" ht="17" x14ac:dyDescent="0.15">
      <c r="B65" s="330"/>
      <c r="C65" s="321"/>
      <c r="D65" s="186">
        <v>3</v>
      </c>
      <c r="E65" s="187" t="s">
        <v>65</v>
      </c>
      <c r="F65" s="147" t="s">
        <v>175</v>
      </c>
    </row>
    <row r="66" spans="2:6" ht="17" x14ac:dyDescent="0.15">
      <c r="B66" s="330"/>
      <c r="C66" s="319" t="s">
        <v>83</v>
      </c>
      <c r="D66" s="182">
        <v>1</v>
      </c>
      <c r="E66" s="183" t="s">
        <v>101</v>
      </c>
      <c r="F66" s="146" t="s">
        <v>177</v>
      </c>
    </row>
    <row r="67" spans="2:6" ht="17" x14ac:dyDescent="0.15">
      <c r="B67" s="330"/>
      <c r="C67" s="320"/>
      <c r="D67" s="184">
        <v>2</v>
      </c>
      <c r="E67" s="185" t="s">
        <v>102</v>
      </c>
      <c r="F67" s="146" t="s">
        <v>178</v>
      </c>
    </row>
    <row r="68" spans="2:6" ht="17" x14ac:dyDescent="0.15">
      <c r="B68" s="330"/>
      <c r="C68" s="321"/>
      <c r="D68" s="186">
        <v>3</v>
      </c>
      <c r="E68" s="187" t="s">
        <v>65</v>
      </c>
      <c r="F68" s="146" t="s">
        <v>179</v>
      </c>
    </row>
    <row r="69" spans="2:6" ht="17" x14ac:dyDescent="0.15">
      <c r="B69" s="330"/>
      <c r="C69" s="319" t="s">
        <v>87</v>
      </c>
      <c r="D69" s="182">
        <v>1</v>
      </c>
      <c r="E69" s="183" t="s">
        <v>101</v>
      </c>
      <c r="F69" s="143" t="s">
        <v>181</v>
      </c>
    </row>
    <row r="70" spans="2:6" ht="17" x14ac:dyDescent="0.15">
      <c r="B70" s="330"/>
      <c r="C70" s="320"/>
      <c r="D70" s="184">
        <v>2</v>
      </c>
      <c r="E70" s="185" t="s">
        <v>102</v>
      </c>
      <c r="F70" s="146" t="s">
        <v>180</v>
      </c>
    </row>
    <row r="71" spans="2:6" ht="18" thickBot="1" x14ac:dyDescent="0.2">
      <c r="B71" s="331"/>
      <c r="C71" s="336"/>
      <c r="D71" s="188">
        <v>3</v>
      </c>
      <c r="E71" s="189" t="s">
        <v>65</v>
      </c>
      <c r="F71" s="148" t="s">
        <v>185</v>
      </c>
    </row>
    <row r="72" spans="2:6" ht="16" x14ac:dyDescent="0.2">
      <c r="B72" s="140"/>
      <c r="C72" s="141"/>
      <c r="D72" s="141"/>
      <c r="E72" s="141"/>
      <c r="F72" s="141"/>
    </row>
    <row r="73" spans="2:6" ht="16" x14ac:dyDescent="0.2">
      <c r="C73" s="138"/>
      <c r="D73" s="138"/>
      <c r="E73" s="138"/>
    </row>
    <row r="74" spans="2:6" ht="16" x14ac:dyDescent="0.2">
      <c r="C74" s="138"/>
      <c r="D74" s="138"/>
      <c r="E74" s="138"/>
    </row>
    <row r="77" spans="2:6" x14ac:dyDescent="0.2">
      <c r="B77" s="140"/>
      <c r="C77" s="151"/>
      <c r="D77" s="152"/>
    </row>
    <row r="78" spans="2:6" x14ac:dyDescent="0.2">
      <c r="B78" s="158" t="s">
        <v>56</v>
      </c>
      <c r="C78" s="338"/>
      <c r="D78" s="150"/>
    </row>
    <row r="79" spans="2:6" x14ac:dyDescent="0.2">
      <c r="B79" s="158" t="s">
        <v>67</v>
      </c>
      <c r="C79" s="338"/>
      <c r="D79" s="150"/>
    </row>
    <row r="80" spans="2:6" x14ac:dyDescent="0.2">
      <c r="B80" s="158" t="s">
        <v>68</v>
      </c>
      <c r="C80" s="338"/>
      <c r="D80" s="150"/>
    </row>
    <row r="81" spans="2:4" x14ac:dyDescent="0.2">
      <c r="B81" s="158"/>
      <c r="C81" s="338"/>
      <c r="D81" s="150"/>
    </row>
    <row r="82" spans="2:4" x14ac:dyDescent="0.2">
      <c r="B82" s="158" t="s">
        <v>202</v>
      </c>
      <c r="C82" s="338"/>
      <c r="D82" s="150"/>
    </row>
    <row r="83" spans="2:4" x14ac:dyDescent="0.2">
      <c r="B83" s="158" t="s">
        <v>203</v>
      </c>
      <c r="C83" s="338"/>
      <c r="D83" s="150"/>
    </row>
    <row r="84" spans="2:4" x14ac:dyDescent="0.2">
      <c r="B84" s="159" t="s">
        <v>204</v>
      </c>
      <c r="C84" s="338"/>
      <c r="D84" s="150"/>
    </row>
    <row r="85" spans="2:4" x14ac:dyDescent="0.2">
      <c r="B85" s="158" t="s">
        <v>205</v>
      </c>
      <c r="C85" s="338"/>
      <c r="D85" s="150"/>
    </row>
    <row r="86" spans="2:4" x14ac:dyDescent="0.2">
      <c r="B86" s="159" t="s">
        <v>206</v>
      </c>
      <c r="C86" s="338"/>
      <c r="D86" s="150"/>
    </row>
    <row r="87" spans="2:4" x14ac:dyDescent="0.2">
      <c r="B87" s="160" t="s">
        <v>207</v>
      </c>
      <c r="C87" s="338"/>
      <c r="D87" s="150"/>
    </row>
    <row r="88" spans="2:4" x14ac:dyDescent="0.2">
      <c r="B88" s="158" t="s">
        <v>208</v>
      </c>
      <c r="C88" s="338"/>
      <c r="D88" s="150"/>
    </row>
    <row r="89" spans="2:4" x14ac:dyDescent="0.2">
      <c r="B89" s="158" t="s">
        <v>209</v>
      </c>
      <c r="C89" s="338"/>
      <c r="D89" s="150"/>
    </row>
    <row r="90" spans="2:4" x14ac:dyDescent="0.2">
      <c r="B90" s="158" t="s">
        <v>210</v>
      </c>
      <c r="C90" s="338"/>
      <c r="D90" s="150"/>
    </row>
    <row r="91" spans="2:4" x14ac:dyDescent="0.2">
      <c r="B91" s="158" t="s">
        <v>211</v>
      </c>
      <c r="C91" s="338"/>
      <c r="D91" s="150"/>
    </row>
    <row r="92" spans="2:4" x14ac:dyDescent="0.2">
      <c r="B92" s="158" t="s">
        <v>212</v>
      </c>
      <c r="C92" s="338"/>
      <c r="D92" s="150"/>
    </row>
    <row r="93" spans="2:4" x14ac:dyDescent="0.2">
      <c r="B93" s="158" t="s">
        <v>213</v>
      </c>
      <c r="C93" s="338"/>
      <c r="D93" s="150"/>
    </row>
    <row r="94" spans="2:4" x14ac:dyDescent="0.2">
      <c r="B94" s="158" t="s">
        <v>214</v>
      </c>
      <c r="C94" s="338"/>
      <c r="D94" s="150"/>
    </row>
    <row r="95" spans="2:4" x14ac:dyDescent="0.2">
      <c r="B95" s="158" t="s">
        <v>215</v>
      </c>
      <c r="C95" s="338"/>
      <c r="D95" s="150"/>
    </row>
    <row r="96" spans="2:4" x14ac:dyDescent="0.2">
      <c r="B96" s="158" t="s">
        <v>216</v>
      </c>
      <c r="C96" s="338"/>
      <c r="D96" s="150"/>
    </row>
    <row r="97" spans="2:4" x14ac:dyDescent="0.2">
      <c r="B97" s="158" t="s">
        <v>217</v>
      </c>
      <c r="C97" s="338"/>
      <c r="D97" s="150"/>
    </row>
    <row r="98" spans="2:4" x14ac:dyDescent="0.2">
      <c r="B98" s="158" t="s">
        <v>218</v>
      </c>
      <c r="C98" s="338"/>
      <c r="D98" s="150"/>
    </row>
    <row r="99" spans="2:4" x14ac:dyDescent="0.2">
      <c r="B99" s="158" t="s">
        <v>219</v>
      </c>
      <c r="C99" s="338"/>
      <c r="D99" s="150"/>
    </row>
    <row r="100" spans="2:4" x14ac:dyDescent="0.2">
      <c r="B100" s="158" t="s">
        <v>220</v>
      </c>
      <c r="C100" s="338"/>
      <c r="D100" s="150"/>
    </row>
    <row r="101" spans="2:4" x14ac:dyDescent="0.2">
      <c r="B101" s="158" t="s">
        <v>221</v>
      </c>
      <c r="C101" s="338"/>
      <c r="D101" s="150"/>
    </row>
    <row r="102" spans="2:4" x14ac:dyDescent="0.2">
      <c r="B102" s="158" t="s">
        <v>222</v>
      </c>
      <c r="C102" s="338"/>
      <c r="D102" s="150"/>
    </row>
    <row r="103" spans="2:4" x14ac:dyDescent="0.2">
      <c r="B103" s="158" t="s">
        <v>223</v>
      </c>
      <c r="C103" s="338"/>
      <c r="D103" s="150"/>
    </row>
    <row r="104" spans="2:4" x14ac:dyDescent="0.2">
      <c r="B104" s="158" t="s">
        <v>224</v>
      </c>
      <c r="C104" s="338"/>
      <c r="D104" s="150"/>
    </row>
    <row r="105" spans="2:4" x14ac:dyDescent="0.2">
      <c r="B105" s="158"/>
      <c r="C105" s="338"/>
      <c r="D105" s="150"/>
    </row>
    <row r="106" spans="2:4" x14ac:dyDescent="0.2">
      <c r="B106" s="140"/>
      <c r="C106" s="338"/>
      <c r="D106" s="150"/>
    </row>
    <row r="107" spans="2:4" x14ac:dyDescent="0.2">
      <c r="B107" s="140"/>
      <c r="C107" s="338"/>
      <c r="D107" s="150"/>
    </row>
    <row r="108" spans="2:4" x14ac:dyDescent="0.2">
      <c r="B108" s="140"/>
      <c r="C108" s="338"/>
      <c r="D108" s="150"/>
    </row>
    <row r="109" spans="2:4" x14ac:dyDescent="0.2">
      <c r="B109" s="140"/>
      <c r="C109" s="338"/>
      <c r="D109" s="150"/>
    </row>
    <row r="110" spans="2:4" x14ac:dyDescent="0.2">
      <c r="B110" s="140"/>
      <c r="C110" s="338"/>
      <c r="D110" s="150"/>
    </row>
    <row r="111" spans="2:4" x14ac:dyDescent="0.2">
      <c r="B111" s="140"/>
      <c r="C111" s="338"/>
      <c r="D111" s="150"/>
    </row>
    <row r="112" spans="2:4" x14ac:dyDescent="0.2">
      <c r="B112" s="140"/>
      <c r="C112" s="338"/>
      <c r="D112" s="150"/>
    </row>
    <row r="113" spans="2:4" x14ac:dyDescent="0.2">
      <c r="B113" s="140"/>
      <c r="C113" s="338"/>
      <c r="D113" s="150"/>
    </row>
    <row r="114" spans="2:4" x14ac:dyDescent="0.2">
      <c r="B114" s="140"/>
      <c r="C114" s="338"/>
      <c r="D114" s="150"/>
    </row>
    <row r="115" spans="2:4" x14ac:dyDescent="0.2">
      <c r="B115" s="140"/>
      <c r="C115" s="338"/>
      <c r="D115" s="150"/>
    </row>
    <row r="116" spans="2:4" x14ac:dyDescent="0.2">
      <c r="B116" s="140"/>
      <c r="C116" s="338"/>
      <c r="D116" s="150"/>
    </row>
    <row r="117" spans="2:4" x14ac:dyDescent="0.2">
      <c r="B117" s="140"/>
      <c r="C117" s="338"/>
      <c r="D117" s="150"/>
    </row>
    <row r="118" spans="2:4" x14ac:dyDescent="0.2">
      <c r="B118" s="140"/>
      <c r="C118" s="338"/>
      <c r="D118" s="150"/>
    </row>
    <row r="119" spans="2:4" x14ac:dyDescent="0.2">
      <c r="B119" s="140"/>
      <c r="C119" s="338"/>
      <c r="D119" s="150"/>
    </row>
    <row r="120" spans="2:4" x14ac:dyDescent="0.2">
      <c r="B120" s="140"/>
      <c r="C120" s="338"/>
      <c r="D120" s="150"/>
    </row>
    <row r="121" spans="2:4" x14ac:dyDescent="0.2">
      <c r="B121" s="140"/>
      <c r="C121" s="338"/>
      <c r="D121" s="150"/>
    </row>
    <row r="122" spans="2:4" x14ac:dyDescent="0.2">
      <c r="B122" s="140"/>
      <c r="C122" s="338"/>
      <c r="D122" s="150"/>
    </row>
    <row r="123" spans="2:4" x14ac:dyDescent="0.2">
      <c r="B123" s="140"/>
      <c r="C123" s="338"/>
      <c r="D123" s="150"/>
    </row>
    <row r="124" spans="2:4" x14ac:dyDescent="0.2">
      <c r="B124" s="140"/>
      <c r="C124" s="338"/>
      <c r="D124" s="150"/>
    </row>
    <row r="125" spans="2:4" x14ac:dyDescent="0.2">
      <c r="B125" s="140"/>
      <c r="C125" s="338"/>
      <c r="D125" s="150"/>
    </row>
    <row r="126" spans="2:4" x14ac:dyDescent="0.2">
      <c r="B126" s="140"/>
      <c r="C126" s="338"/>
      <c r="D126" s="150"/>
    </row>
    <row r="127" spans="2:4" x14ac:dyDescent="0.2">
      <c r="B127" s="140"/>
      <c r="C127" s="338"/>
      <c r="D127" s="150"/>
    </row>
    <row r="128" spans="2:4" x14ac:dyDescent="0.2">
      <c r="B128" s="140"/>
      <c r="C128" s="338"/>
      <c r="D128" s="150"/>
    </row>
    <row r="129" spans="2:4" x14ac:dyDescent="0.2">
      <c r="B129" s="140"/>
      <c r="C129" s="338"/>
      <c r="D129" s="150"/>
    </row>
    <row r="130" spans="2:4" x14ac:dyDescent="0.2">
      <c r="B130" s="140"/>
      <c r="C130" s="338"/>
      <c r="D130" s="150"/>
    </row>
    <row r="131" spans="2:4" x14ac:dyDescent="0.2">
      <c r="B131" s="140"/>
      <c r="C131" s="338"/>
      <c r="D131" s="150"/>
    </row>
    <row r="132" spans="2:4" x14ac:dyDescent="0.2">
      <c r="B132" s="140"/>
      <c r="C132" s="338"/>
      <c r="D132" s="150"/>
    </row>
    <row r="133" spans="2:4" x14ac:dyDescent="0.2">
      <c r="B133" s="140"/>
      <c r="C133" s="338"/>
      <c r="D133" s="150"/>
    </row>
    <row r="134" spans="2:4" x14ac:dyDescent="0.2">
      <c r="B134" s="140"/>
      <c r="C134" s="338"/>
      <c r="D134" s="150"/>
    </row>
    <row r="135" spans="2:4" x14ac:dyDescent="0.2">
      <c r="B135" s="140"/>
      <c r="C135" s="338"/>
      <c r="D135" s="150"/>
    </row>
    <row r="136" spans="2:4" x14ac:dyDescent="0.2">
      <c r="B136" s="140"/>
      <c r="C136" s="338"/>
      <c r="D136" s="150"/>
    </row>
    <row r="137" spans="2:4" x14ac:dyDescent="0.2">
      <c r="B137" s="140"/>
      <c r="C137" s="338"/>
      <c r="D137" s="150"/>
    </row>
    <row r="138" spans="2:4" x14ac:dyDescent="0.2">
      <c r="B138" s="140"/>
      <c r="C138" s="338"/>
      <c r="D138" s="150"/>
    </row>
    <row r="139" spans="2:4" x14ac:dyDescent="0.2">
      <c r="B139" s="140"/>
      <c r="C139" s="338"/>
      <c r="D139" s="150"/>
    </row>
    <row r="140" spans="2:4" x14ac:dyDescent="0.2">
      <c r="B140" s="140"/>
      <c r="C140" s="338"/>
      <c r="D140" s="150"/>
    </row>
    <row r="141" spans="2:4" x14ac:dyDescent="0.2">
      <c r="B141" s="140"/>
      <c r="C141" s="338"/>
      <c r="D141" s="150"/>
    </row>
    <row r="142" spans="2:4" x14ac:dyDescent="0.2">
      <c r="B142" s="140"/>
      <c r="C142" s="338"/>
      <c r="D142" s="150"/>
    </row>
    <row r="143" spans="2:4" x14ac:dyDescent="0.2">
      <c r="B143" s="140"/>
      <c r="C143" s="338"/>
      <c r="D143" s="150"/>
    </row>
    <row r="144" spans="2:4" x14ac:dyDescent="0.2">
      <c r="B144" s="140"/>
      <c r="C144" s="338"/>
      <c r="D144" s="150"/>
    </row>
    <row r="145" spans="2:4" x14ac:dyDescent="0.2">
      <c r="B145" s="140"/>
      <c r="C145" s="338"/>
      <c r="D145" s="150"/>
    </row>
    <row r="146" spans="2:4" x14ac:dyDescent="0.2">
      <c r="B146" s="140"/>
      <c r="C146" s="338"/>
      <c r="D146" s="150"/>
    </row>
  </sheetData>
  <sheetProtection algorithmName="SHA-512" hashValue="Yq0hB7nPXIQehsLlzKVzbZAuSEMa3R4oWfAT6MzNjb8AgA66BYfmeUlBVAfUsFGbhuPzddZGT1kYnvOteI8vBg==" saltValue="JkmKhnK0ylVS8ZL8nOK9+Q==" spinCount="100000" sheet="1" objects="1" scenarios="1" selectLockedCells="1" selectUnlockedCells="1"/>
  <autoFilter ref="B2:F71" xr:uid="{1972ADC0-CF90-4345-898F-D1BFC0B6BC19}"/>
  <mergeCells count="49">
    <mergeCell ref="C138:C140"/>
    <mergeCell ref="C141:C143"/>
    <mergeCell ref="C144:C146"/>
    <mergeCell ref="C123:C125"/>
    <mergeCell ref="C126:C128"/>
    <mergeCell ref="C129:C131"/>
    <mergeCell ref="C132:C134"/>
    <mergeCell ref="C135:C137"/>
    <mergeCell ref="C108:C110"/>
    <mergeCell ref="C111:C113"/>
    <mergeCell ref="C114:C116"/>
    <mergeCell ref="C117:C119"/>
    <mergeCell ref="C120:C122"/>
    <mergeCell ref="C93:C95"/>
    <mergeCell ref="C96:C98"/>
    <mergeCell ref="C99:C101"/>
    <mergeCell ref="C102:C104"/>
    <mergeCell ref="C105:C107"/>
    <mergeCell ref="C78:C80"/>
    <mergeCell ref="C81:C83"/>
    <mergeCell ref="C84:C86"/>
    <mergeCell ref="C87:C89"/>
    <mergeCell ref="C90:C92"/>
    <mergeCell ref="B3:B38"/>
    <mergeCell ref="B54:B71"/>
    <mergeCell ref="C3:C5"/>
    <mergeCell ref="C9:C11"/>
    <mergeCell ref="C6:C8"/>
    <mergeCell ref="C12:C14"/>
    <mergeCell ref="C15:C17"/>
    <mergeCell ref="C18:C20"/>
    <mergeCell ref="C21:C23"/>
    <mergeCell ref="C24:C26"/>
    <mergeCell ref="C27:C29"/>
    <mergeCell ref="C30:C32"/>
    <mergeCell ref="C33:C35"/>
    <mergeCell ref="C36:C38"/>
    <mergeCell ref="C69:C71"/>
    <mergeCell ref="C39:C41"/>
    <mergeCell ref="B39:B53"/>
    <mergeCell ref="C57:C59"/>
    <mergeCell ref="C60:C62"/>
    <mergeCell ref="C63:C65"/>
    <mergeCell ref="C66:C68"/>
    <mergeCell ref="C42:C44"/>
    <mergeCell ref="C45:C47"/>
    <mergeCell ref="C48:C50"/>
    <mergeCell ref="C51:C53"/>
    <mergeCell ref="C54:C56"/>
  </mergeCells>
  <conditionalFormatting sqref="F15:F38">
    <cfRule type="cellIs" dxfId="17" priority="19" operator="equal">
      <formula>"{3}"</formula>
    </cfRule>
    <cfRule type="cellIs" dxfId="16" priority="20" operator="equal">
      <formula>"{2}"</formula>
    </cfRule>
    <cfRule type="cellIs" dxfId="15" priority="21" operator="equal">
      <formula>"{1}"</formula>
    </cfRule>
  </conditionalFormatting>
  <conditionalFormatting sqref="F48:F53">
    <cfRule type="cellIs" dxfId="14" priority="13" operator="equal">
      <formula>"{3}"</formula>
    </cfRule>
    <cfRule type="cellIs" dxfId="13" priority="14" operator="equal">
      <formula>"{2}"</formula>
    </cfRule>
    <cfRule type="cellIs" dxfId="12" priority="15" operator="equal">
      <formula>"{1}"</formula>
    </cfRule>
  </conditionalFormatting>
  <conditionalFormatting sqref="F57:F59">
    <cfRule type="cellIs" dxfId="11" priority="10" operator="equal">
      <formula>"{3}"</formula>
    </cfRule>
    <cfRule type="cellIs" dxfId="10" priority="11" operator="equal">
      <formula>"{2}"</formula>
    </cfRule>
    <cfRule type="cellIs" dxfId="9" priority="12" operator="equal">
      <formula>"{1}"</formula>
    </cfRule>
  </conditionalFormatting>
  <conditionalFormatting sqref="F63:F64">
    <cfRule type="cellIs" dxfId="8" priority="7" operator="equal">
      <formula>"{3}"</formula>
    </cfRule>
    <cfRule type="cellIs" dxfId="7" priority="8" operator="equal">
      <formula>"{2}"</formula>
    </cfRule>
    <cfRule type="cellIs" dxfId="6" priority="9" operator="equal">
      <formula>"{1}"</formula>
    </cfRule>
  </conditionalFormatting>
  <conditionalFormatting sqref="F66:F68">
    <cfRule type="cellIs" dxfId="5" priority="4" operator="equal">
      <formula>"{3}"</formula>
    </cfRule>
    <cfRule type="cellIs" dxfId="4" priority="5" operator="equal">
      <formula>"{2}"</formula>
    </cfRule>
    <cfRule type="cellIs" dxfId="3" priority="6" operator="equal">
      <formula>"{1}"</formula>
    </cfRule>
  </conditionalFormatting>
  <conditionalFormatting sqref="F70:F71">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A49B-21FD-9C42-B505-26902EE36B3B}">
  <sheetPr>
    <tabColor theme="0" tint="-0.34998626667073579"/>
  </sheetPr>
  <dimension ref="B15:P35"/>
  <sheetViews>
    <sheetView workbookViewId="0">
      <selection activeCell="C18" sqref="C18"/>
    </sheetView>
  </sheetViews>
  <sheetFormatPr baseColWidth="10" defaultRowHeight="14" x14ac:dyDescent="0.15"/>
  <cols>
    <col min="5" max="5" width="14.6640625" customWidth="1"/>
    <col min="8" max="8" width="13.1640625" customWidth="1"/>
  </cols>
  <sheetData>
    <row r="15" spans="2:16" ht="46" customHeight="1" x14ac:dyDescent="0.15">
      <c r="B15" s="339" t="s">
        <v>73</v>
      </c>
      <c r="C15" s="339"/>
      <c r="E15" s="339" t="s">
        <v>69</v>
      </c>
      <c r="F15" s="339"/>
      <c r="H15" s="340" t="s">
        <v>70</v>
      </c>
      <c r="I15" s="340"/>
      <c r="J15" s="340"/>
      <c r="K15" s="340"/>
      <c r="M15" s="340" t="s">
        <v>71</v>
      </c>
      <c r="N15" s="340"/>
      <c r="O15" s="340"/>
      <c r="P15" s="340"/>
    </row>
    <row r="17" spans="2:16" x14ac:dyDescent="0.15">
      <c r="B17" s="1" t="s">
        <v>198</v>
      </c>
      <c r="C17" s="92" t="e">
        <f>C23/C27</f>
        <v>#DIV/0!</v>
      </c>
      <c r="E17" s="1" t="s">
        <v>68</v>
      </c>
      <c r="F17" s="92">
        <f>G25/F25</f>
        <v>0</v>
      </c>
      <c r="I17" s="1" t="s">
        <v>198</v>
      </c>
      <c r="J17" s="1" t="s">
        <v>62</v>
      </c>
      <c r="K17" s="1" t="s">
        <v>61</v>
      </c>
      <c r="N17" s="1" t="s">
        <v>66</v>
      </c>
      <c r="O17" s="1" t="s">
        <v>67</v>
      </c>
      <c r="P17" s="1" t="s">
        <v>68</v>
      </c>
    </row>
    <row r="18" spans="2:16" x14ac:dyDescent="0.15">
      <c r="B18" s="1" t="s">
        <v>62</v>
      </c>
      <c r="C18" s="92" t="e">
        <f>C24/C27</f>
        <v>#DIV/0!</v>
      </c>
      <c r="E18" s="1" t="s">
        <v>67</v>
      </c>
      <c r="F18" s="92">
        <f>G24/F24</f>
        <v>0</v>
      </c>
      <c r="H18" s="1" t="s">
        <v>66</v>
      </c>
      <c r="I18">
        <f>COUNTIF(Engagement!G7:G18, "LOW")</f>
        <v>0</v>
      </c>
      <c r="J18">
        <f>COUNTIF(Engagement!G7:G18, "MODERATE")</f>
        <v>0</v>
      </c>
      <c r="K18">
        <f>COUNTIF(Engagement!G7:G18, "ROBUST")</f>
        <v>0</v>
      </c>
      <c r="M18" s="1" t="s">
        <v>61</v>
      </c>
      <c r="N18">
        <f>COUNTIF(Engagement!G7:G18, "ROBUST")</f>
        <v>0</v>
      </c>
      <c r="O18">
        <f>COUNTIF(Equality!G7:G11, "ROBUST")</f>
        <v>0</v>
      </c>
      <c r="P18">
        <f>COUNTIF(Rights!G7:G12, "ROBUST")</f>
        <v>0</v>
      </c>
    </row>
    <row r="19" spans="2:16" x14ac:dyDescent="0.15">
      <c r="B19" s="1" t="s">
        <v>61</v>
      </c>
      <c r="C19" s="92" t="e">
        <f>C25/C27</f>
        <v>#DIV/0!</v>
      </c>
      <c r="E19" s="1" t="s">
        <v>66</v>
      </c>
      <c r="F19" s="92">
        <f>G23/F23</f>
        <v>0</v>
      </c>
      <c r="H19" s="1" t="s">
        <v>67</v>
      </c>
      <c r="I19">
        <f>COUNTIF(Equality!G7:G11, "LOW")</f>
        <v>0</v>
      </c>
      <c r="J19">
        <f>COUNTIF(Equality!G7:G11, "MODERATE")</f>
        <v>0</v>
      </c>
      <c r="K19">
        <f>COUNTIF(Equality!G7:G11, "ROBUST")</f>
        <v>0</v>
      </c>
      <c r="M19" s="1" t="s">
        <v>62</v>
      </c>
      <c r="N19">
        <f>COUNTIF(Engagement!G7:G18, "MODERATE")</f>
        <v>0</v>
      </c>
      <c r="O19">
        <f>COUNTIF(Equality!G7:G11, "MODERATE")</f>
        <v>0</v>
      </c>
      <c r="P19">
        <f>COUNTIF(Rights!G7:G12, "MODERATE")</f>
        <v>0</v>
      </c>
    </row>
    <row r="20" spans="2:16" x14ac:dyDescent="0.15">
      <c r="H20" s="1" t="s">
        <v>68</v>
      </c>
      <c r="I20">
        <f>COUNTIF(Rights!G7:G12, "LOW")</f>
        <v>0</v>
      </c>
      <c r="J20">
        <f>COUNTIF(Rights!G7:G12, "MODERATE")</f>
        <v>0</v>
      </c>
      <c r="K20">
        <f>COUNTIF(Rights!G7:G12, "ROBUST")</f>
        <v>0</v>
      </c>
      <c r="M20" s="1" t="s">
        <v>198</v>
      </c>
      <c r="N20">
        <f>COUNTIF(Engagement!G7:G18, "LOW")</f>
        <v>0</v>
      </c>
      <c r="O20">
        <f>COUNTIF(Equality!G7:G11, "LOW")</f>
        <v>0</v>
      </c>
      <c r="P20">
        <f>COUNTIF(Rights!G7:G12, "LOW")</f>
        <v>0</v>
      </c>
    </row>
    <row r="23" spans="2:16" x14ac:dyDescent="0.15">
      <c r="B23" s="1" t="s">
        <v>198</v>
      </c>
      <c r="C23">
        <f>COUNTIF(Engagement!G7:G18, "LOW")+COUNTIF(Equality!G7:G11, "LOW")+COUNTIF(Rights!G7:G12, "LOW")</f>
        <v>0</v>
      </c>
      <c r="E23" s="1" t="s">
        <v>56</v>
      </c>
      <c r="F23">
        <f>3*12</f>
        <v>36</v>
      </c>
      <c r="G23">
        <f>SUM(Engagement!F7:F18)</f>
        <v>0</v>
      </c>
      <c r="H23" s="149">
        <f>G23/F23</f>
        <v>0</v>
      </c>
    </row>
    <row r="24" spans="2:16" x14ac:dyDescent="0.15">
      <c r="B24" s="1" t="s">
        <v>62</v>
      </c>
      <c r="C24">
        <f>COUNTIF(Engagement!G7:G18, "MODERATE")+COUNTIF(Equality!G7:G11, "MODERATE")+COUNTIF(Rights!G7:G12, "MODERATE")</f>
        <v>0</v>
      </c>
      <c r="E24" s="1" t="s">
        <v>67</v>
      </c>
      <c r="F24">
        <f>3*5</f>
        <v>15</v>
      </c>
      <c r="G24">
        <f>SUM(Equality!F7:F11)</f>
        <v>0</v>
      </c>
      <c r="H24" s="149">
        <f>G24/F24</f>
        <v>0</v>
      </c>
    </row>
    <row r="25" spans="2:16" x14ac:dyDescent="0.15">
      <c r="B25" s="1" t="s">
        <v>61</v>
      </c>
      <c r="C25">
        <f>COUNTIF(Engagement!G7:G18, "ROBUST")+COUNTIF(Equality!G7:G11, "ROBUST")+COUNTIF(Rights!G7:G12, "ROBUST")</f>
        <v>0</v>
      </c>
      <c r="E25" s="1" t="s">
        <v>68</v>
      </c>
      <c r="F25">
        <f>3*6</f>
        <v>18</v>
      </c>
      <c r="G25">
        <f>SUM(Rights!F7:F12)</f>
        <v>0</v>
      </c>
      <c r="H25" s="149">
        <f>G25/F25</f>
        <v>0</v>
      </c>
    </row>
    <row r="27" spans="2:16" x14ac:dyDescent="0.15">
      <c r="C27">
        <f>SUM(C23:C25)</f>
        <v>0</v>
      </c>
      <c r="F27">
        <f>SUM(F23:F25)</f>
        <v>69</v>
      </c>
      <c r="G27">
        <f>SUM(G23:G25)</f>
        <v>0</v>
      </c>
      <c r="H27" s="92">
        <f>G27/F27</f>
        <v>0</v>
      </c>
    </row>
    <row r="33" spans="3:3" x14ac:dyDescent="0.15">
      <c r="C33" s="1" t="s">
        <v>201</v>
      </c>
    </row>
    <row r="34" spans="3:3" x14ac:dyDescent="0.15">
      <c r="C34" s="1" t="s">
        <v>199</v>
      </c>
    </row>
    <row r="35" spans="3:3" x14ac:dyDescent="0.15">
      <c r="C35" s="1" t="s">
        <v>200</v>
      </c>
    </row>
  </sheetData>
  <mergeCells count="4">
    <mergeCell ref="B15:C15"/>
    <mergeCell ref="E15:F15"/>
    <mergeCell ref="H15:K15"/>
    <mergeCell ref="M15:P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Dashboard</vt:lpstr>
      <vt:lpstr>Engagement</vt:lpstr>
      <vt:lpstr>Equality</vt:lpstr>
      <vt:lpstr>Rights</vt:lpstr>
      <vt:lpstr>Action Plan</vt:lpstr>
      <vt:lpstr>Resources and Glossary</vt:lpstr>
      <vt:lpstr>Framework (For Reference)</vt:lpstr>
      <vt:lpstr>Dashboard 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 Mumba</dc:creator>
  <cp:lastModifiedBy>Gemma Oberth</cp:lastModifiedBy>
  <dcterms:created xsi:type="dcterms:W3CDTF">2024-11-25T11:53:12Z</dcterms:created>
  <dcterms:modified xsi:type="dcterms:W3CDTF">2025-09-30T10:16:52Z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theglobalfund</vt:lpwstr>
  </property>
  <property fmtid="{D5CDD505-2E9C-101B-9397-08002B2CF9AE}" pid="3" name="TemplafyTemplateId">
    <vt:lpwstr>773649471596658702</vt:lpwstr>
  </property>
  <property fmtid="{D5CDD505-2E9C-101B-9397-08002B2CF9AE}" pid="4" name="TemplafyUserProfileId">
    <vt:lpwstr>709320025102091091</vt:lpwstr>
  </property>
  <property fmtid="{D5CDD505-2E9C-101B-9397-08002B2CF9AE}" pid="5" name="TemplafyFromBlank">
    <vt:bool>true</vt:bool>
  </property>
</Properties>
</file>